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 Petrov\Documents\IP\Obshtestveni-Porachki-2019\OP-el-energia--2019-\Dogovori--Instituti--\"/>
    </mc:Choice>
  </mc:AlternateContent>
  <bookViews>
    <workbookView xWindow="-105" yWindow="-105" windowWidth="19425" windowHeight="10425"/>
  </bookViews>
  <sheets>
    <sheet name="BAN" sheetId="4" r:id="rId1"/>
  </sheets>
  <definedNames>
    <definedName name="_xlnm.Print_Titles" localSheetId="0">BAN!$4:$5</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128" i="4" l="1"/>
  <c r="H127" i="4" l="1"/>
  <c r="J127" i="4" s="1"/>
  <c r="H126" i="4"/>
  <c r="J126" i="4" s="1"/>
  <c r="H125" i="4"/>
  <c r="J125" i="4" s="1"/>
  <c r="H124" i="4"/>
  <c r="J124" i="4" s="1"/>
  <c r="H123" i="4"/>
  <c r="J123" i="4" s="1"/>
  <c r="H122" i="4"/>
  <c r="J122" i="4" s="1"/>
  <c r="H121" i="4"/>
  <c r="J121" i="4" s="1"/>
  <c r="H120" i="4"/>
  <c r="J120" i="4" s="1"/>
  <c r="H119" i="4"/>
  <c r="J119" i="4" s="1"/>
  <c r="H118" i="4"/>
  <c r="J118" i="4" s="1"/>
  <c r="H117" i="4"/>
  <c r="J117" i="4" s="1"/>
  <c r="H116" i="4"/>
  <c r="J116" i="4" s="1"/>
  <c r="H115" i="4"/>
  <c r="J115" i="4" s="1"/>
  <c r="H114" i="4"/>
  <c r="J114" i="4" s="1"/>
  <c r="H113" i="4"/>
  <c r="J113" i="4" s="1"/>
  <c r="H112" i="4"/>
  <c r="J112" i="4" s="1"/>
  <c r="H111" i="4"/>
  <c r="J111" i="4" s="1"/>
  <c r="H110" i="4"/>
  <c r="J110" i="4" s="1"/>
  <c r="H109" i="4"/>
  <c r="J109" i="4" s="1"/>
  <c r="H108" i="4"/>
  <c r="J108" i="4" s="1"/>
  <c r="H107" i="4"/>
  <c r="J107" i="4" s="1"/>
  <c r="H106" i="4"/>
  <c r="J106" i="4" s="1"/>
  <c r="H105" i="4"/>
  <c r="J105" i="4" s="1"/>
  <c r="H104" i="4"/>
  <c r="J104" i="4" s="1"/>
  <c r="H103" i="4"/>
  <c r="J103" i="4" s="1"/>
  <c r="H102" i="4"/>
  <c r="J102" i="4" s="1"/>
  <c r="H101" i="4"/>
  <c r="J101" i="4" s="1"/>
  <c r="H100" i="4"/>
  <c r="J100" i="4" s="1"/>
  <c r="H99" i="4"/>
  <c r="J99" i="4" s="1"/>
  <c r="H98" i="4"/>
  <c r="J98" i="4" s="1"/>
  <c r="H97" i="4"/>
  <c r="J97" i="4" s="1"/>
  <c r="H96" i="4"/>
  <c r="J96" i="4" s="1"/>
  <c r="H95" i="4"/>
  <c r="J95" i="4" s="1"/>
  <c r="H94" i="4"/>
  <c r="J94" i="4" s="1"/>
  <c r="H93" i="4"/>
  <c r="J93" i="4" s="1"/>
  <c r="H92" i="4"/>
  <c r="J92" i="4" s="1"/>
  <c r="H91" i="4"/>
  <c r="J91" i="4" s="1"/>
  <c r="H90" i="4"/>
  <c r="J90" i="4" s="1"/>
  <c r="H89" i="4"/>
  <c r="J89" i="4" s="1"/>
  <c r="H88" i="4"/>
  <c r="J88" i="4" s="1"/>
  <c r="H87" i="4"/>
  <c r="J87" i="4" s="1"/>
  <c r="H86" i="4"/>
  <c r="J86" i="4" s="1"/>
  <c r="H85" i="4"/>
  <c r="J85" i="4" s="1"/>
  <c r="H84" i="4"/>
  <c r="J84" i="4" s="1"/>
  <c r="H83" i="4"/>
  <c r="J83" i="4" s="1"/>
  <c r="H82" i="4"/>
  <c r="J82" i="4" s="1"/>
  <c r="H81" i="4"/>
  <c r="J81" i="4" s="1"/>
  <c r="H80" i="4"/>
  <c r="J80" i="4" s="1"/>
  <c r="H79" i="4"/>
  <c r="J79" i="4" s="1"/>
  <c r="H78" i="4"/>
  <c r="J78" i="4" s="1"/>
  <c r="H77" i="4"/>
  <c r="J77" i="4" s="1"/>
  <c r="H76" i="4"/>
  <c r="J76" i="4" s="1"/>
  <c r="H75" i="4"/>
  <c r="J75" i="4" s="1"/>
  <c r="H74" i="4"/>
  <c r="J74" i="4" s="1"/>
  <c r="H73" i="4"/>
  <c r="J73" i="4" s="1"/>
  <c r="H72" i="4"/>
  <c r="J72" i="4" s="1"/>
  <c r="H71" i="4"/>
  <c r="J71" i="4" s="1"/>
  <c r="H70" i="4"/>
  <c r="J70" i="4" s="1"/>
  <c r="H69" i="4"/>
  <c r="J69" i="4" s="1"/>
  <c r="H68" i="4"/>
  <c r="J68" i="4" s="1"/>
  <c r="H67" i="4"/>
  <c r="J67" i="4" s="1"/>
  <c r="H66" i="4"/>
  <c r="J66" i="4" s="1"/>
  <c r="H65" i="4"/>
  <c r="J65" i="4" s="1"/>
  <c r="H64" i="4"/>
  <c r="J64" i="4" s="1"/>
  <c r="H63" i="4"/>
  <c r="J63" i="4" s="1"/>
  <c r="H62" i="4"/>
  <c r="J62" i="4" s="1"/>
  <c r="H61" i="4"/>
  <c r="J61" i="4" s="1"/>
  <c r="H60" i="4"/>
  <c r="J60" i="4" s="1"/>
  <c r="H59" i="4"/>
  <c r="J59" i="4" s="1"/>
  <c r="H58" i="4"/>
  <c r="J58" i="4" s="1"/>
  <c r="H57" i="4"/>
  <c r="J57" i="4" s="1"/>
  <c r="H56" i="4"/>
  <c r="J56" i="4" s="1"/>
  <c r="H55" i="4"/>
  <c r="J55" i="4" s="1"/>
  <c r="H54" i="4"/>
  <c r="J54" i="4" s="1"/>
  <c r="H53" i="4"/>
  <c r="J53" i="4" s="1"/>
  <c r="H52" i="4"/>
  <c r="J52" i="4" s="1"/>
  <c r="H51" i="4"/>
  <c r="J51" i="4" s="1"/>
  <c r="H50" i="4"/>
  <c r="J50" i="4" s="1"/>
  <c r="H49" i="4"/>
  <c r="J49" i="4" s="1"/>
  <c r="H48" i="4"/>
  <c r="J48" i="4" s="1"/>
  <c r="H47" i="4"/>
  <c r="J47" i="4" s="1"/>
  <c r="H46" i="4"/>
  <c r="J46" i="4" s="1"/>
  <c r="H45" i="4"/>
  <c r="J45" i="4" s="1"/>
  <c r="H44" i="4"/>
  <c r="J44" i="4" s="1"/>
  <c r="H43" i="4"/>
  <c r="J43" i="4" s="1"/>
  <c r="H42" i="4"/>
  <c r="J42" i="4" s="1"/>
  <c r="H41" i="4"/>
  <c r="J41" i="4" s="1"/>
  <c r="H40" i="4"/>
  <c r="J40" i="4" s="1"/>
  <c r="H39" i="4"/>
  <c r="J39" i="4" s="1"/>
  <c r="H38" i="4"/>
  <c r="J38" i="4" s="1"/>
  <c r="H37" i="4"/>
  <c r="J37" i="4" s="1"/>
  <c r="H36" i="4"/>
  <c r="J36" i="4" s="1"/>
  <c r="H35" i="4"/>
  <c r="J35" i="4" s="1"/>
  <c r="H34" i="4"/>
  <c r="J34" i="4" s="1"/>
  <c r="H33" i="4"/>
  <c r="J33" i="4" s="1"/>
  <c r="H32" i="4"/>
  <c r="J32" i="4" s="1"/>
  <c r="H31" i="4"/>
  <c r="J31" i="4" s="1"/>
  <c r="H30" i="4"/>
  <c r="J30" i="4" s="1"/>
  <c r="H29" i="4"/>
  <c r="J29" i="4" s="1"/>
  <c r="H28" i="4"/>
  <c r="J28" i="4" s="1"/>
  <c r="H27" i="4"/>
  <c r="J27" i="4" s="1"/>
  <c r="H26" i="4"/>
  <c r="J26" i="4" s="1"/>
  <c r="H25" i="4"/>
  <c r="J25" i="4" s="1"/>
  <c r="H24" i="4"/>
  <c r="J24" i="4" s="1"/>
  <c r="H23" i="4"/>
  <c r="J23" i="4" s="1"/>
  <c r="H22" i="4"/>
  <c r="J22" i="4" s="1"/>
  <c r="H21" i="4"/>
  <c r="J21" i="4" s="1"/>
  <c r="H20" i="4"/>
  <c r="J20" i="4" s="1"/>
  <c r="H19" i="4"/>
  <c r="J19" i="4" s="1"/>
  <c r="H18" i="4"/>
  <c r="J18" i="4" s="1"/>
  <c r="H17" i="4"/>
  <c r="J17" i="4" s="1"/>
  <c r="H16" i="4"/>
  <c r="J16" i="4" s="1"/>
  <c r="H15" i="4"/>
  <c r="J15" i="4" s="1"/>
  <c r="H14" i="4"/>
  <c r="J14" i="4" s="1"/>
  <c r="H13" i="4"/>
  <c r="J13" i="4" s="1"/>
  <c r="H12" i="4"/>
  <c r="J12" i="4" s="1"/>
  <c r="H11" i="4"/>
  <c r="J11" i="4" s="1"/>
  <c r="H10" i="4"/>
  <c r="J10" i="4" s="1"/>
  <c r="H9" i="4"/>
  <c r="J9" i="4" s="1"/>
  <c r="H8" i="4"/>
  <c r="J8" i="4" s="1"/>
  <c r="H7" i="4"/>
  <c r="J7" i="4" s="1"/>
  <c r="H6" i="4"/>
  <c r="J6" i="4" l="1"/>
  <c r="A25" i="4"/>
  <c r="H128" i="4" l="1"/>
  <c r="F128" i="4" l="1"/>
</calcChain>
</file>

<file path=xl/sharedStrings.xml><?xml version="1.0" encoding="utf-8"?>
<sst xmlns="http://schemas.openxmlformats.org/spreadsheetml/2006/main" count="541" uniqueCount="246">
  <si>
    <t>Институт по математика и информатика</t>
  </si>
  <si>
    <t xml:space="preserve">Институт по информационни и комуникационни технологии </t>
  </si>
  <si>
    <t>Институт за ядрени изследвания и ядрена енергетика</t>
  </si>
  <si>
    <t>Институт по електрохимия и енергийни системи</t>
  </si>
  <si>
    <t>Институт по минералогия и кристалография</t>
  </si>
  <si>
    <t>Институт по полимери</t>
  </si>
  <si>
    <t>Институт по катализ</t>
  </si>
  <si>
    <t>Институт по микробиология</t>
  </si>
  <si>
    <t>Институт по биофизика и биомедицинско инженерство</t>
  </si>
  <si>
    <t>Институт по експериментална морфология, патология и антропология с музей</t>
  </si>
  <si>
    <t>Геологически институт</t>
  </si>
  <si>
    <t>Национален институт по геофизика, геодезия и география</t>
  </si>
  <si>
    <t>Институт за космически изследвания и технологии</t>
  </si>
  <si>
    <t>гр. София, бул. "Цариградско шосе" 72</t>
  </si>
  <si>
    <t>гр. София, ул. "акад. Г. Бончев", бл.8</t>
  </si>
  <si>
    <t>гр. София, ул. "акад. Г. Бончев", бл.2</t>
  </si>
  <si>
    <t>гр. София, ул. "акад. Г. Бончев", бл.103</t>
  </si>
  <si>
    <t>гр. София, ул. "акад. Г. Бончев", бл.107</t>
  </si>
  <si>
    <t>гр. София, ул. "акад. Г. Бончев", бл.21</t>
  </si>
  <si>
    <t>гр. София, ул. "акад. Г. Бончев", бл.26</t>
  </si>
  <si>
    <t>гр. София, ул. "акад. Г. Бончев", бл.25</t>
  </si>
  <si>
    <t>гр. София, ул. "акад. Г. Бончев", бл.24</t>
  </si>
  <si>
    <t>гр. София, ул. "акад. Г. Бончев", бл.3</t>
  </si>
  <si>
    <t>гр. София, ул. "акад. Г. Бончев", бл.1</t>
  </si>
  <si>
    <t>гр. София, ул. "15 ноември" №1</t>
  </si>
  <si>
    <t>Институт по физика на твърдото тяло</t>
  </si>
  <si>
    <t>Институт по електроника</t>
  </si>
  <si>
    <t>Институт по астрономия с национална астрономическа обсерватория</t>
  </si>
  <si>
    <t>Институт по невробиология</t>
  </si>
  <si>
    <t>гр. София, ул. "акад. Г. Бончев", бл.23</t>
  </si>
  <si>
    <t>гр. София, бул. "Шипченски проход" 52, бл.17</t>
  </si>
  <si>
    <t>Институт по металознание, съоръжения и технологии с център по хидро и аеродинамика и ЦПР</t>
  </si>
  <si>
    <t>гр. София, бул. "Шипченски проход" 67</t>
  </si>
  <si>
    <t>Институт по биоразнообразие и екосистемни изследвания</t>
  </si>
  <si>
    <t>гр. София, ул. "Ю. Гагарин" 2</t>
  </si>
  <si>
    <t>Институт за гората</t>
  </si>
  <si>
    <t>гр. София, бул. "Св. Кл. Охридски" 132</t>
  </si>
  <si>
    <t>гр. София, бул. "Цар Освободител" 1</t>
  </si>
  <si>
    <t>Ботаническа градина</t>
  </si>
  <si>
    <t>Институт за балканистика с център по тракология</t>
  </si>
  <si>
    <t>гр. София, ул. "Московска" 45</t>
  </si>
  <si>
    <t>Институт за изследване на изкуствата</t>
  </si>
  <si>
    <t>гр. София, ул. "Кракра" 21</t>
  </si>
  <si>
    <t>Национален археологически институт с музей</t>
  </si>
  <si>
    <t>гр. София, ул. "Съборна" 2</t>
  </si>
  <si>
    <t>гр. София, ул. "Московска" 13</t>
  </si>
  <si>
    <t>Институт за икономически изследвания</t>
  </si>
  <si>
    <t>гр. София, ул. "Аксаков" 3</t>
  </si>
  <si>
    <t>Институт за държавата и правото</t>
  </si>
  <si>
    <t>гр. София, ул. "Сердика" 4</t>
  </si>
  <si>
    <t>Институт за изследване на обществата и знанието</t>
  </si>
  <si>
    <t>гр. София, ул. "Московска" 13А</t>
  </si>
  <si>
    <t>Централна лаборатория по приложна физика</t>
  </si>
  <si>
    <t>210025284085</t>
  </si>
  <si>
    <t>НН</t>
  </si>
  <si>
    <t>АДРЕС</t>
  </si>
  <si>
    <t>КЛ. НОМЕР</t>
  </si>
  <si>
    <t>БР. ТОЧКИ</t>
  </si>
  <si>
    <t>210007401542</t>
  </si>
  <si>
    <t>СрН</t>
  </si>
  <si>
    <t>№</t>
  </si>
  <si>
    <t>110000086192</t>
  </si>
  <si>
    <t>210007208730</t>
  </si>
  <si>
    <t>гр. София, ул. "акад. Г. Бончев", бл.24 - оранжерия</t>
  </si>
  <si>
    <t>200071223566</t>
  </si>
  <si>
    <t>210027184097</t>
  </si>
  <si>
    <t>210027183802</t>
  </si>
  <si>
    <t>210027184196</t>
  </si>
  <si>
    <t>200049995513</t>
  </si>
  <si>
    <t>110000079363</t>
  </si>
  <si>
    <t>110000330117</t>
  </si>
  <si>
    <t>210020886126</t>
  </si>
  <si>
    <t>Плана, Махала Бурнаска</t>
  </si>
  <si>
    <t>Плана, Махала Чорбаджийска</t>
  </si>
  <si>
    <t>с. Мало Пещене, ул. "Ал. Стамболийски" 55</t>
  </si>
  <si>
    <t>с. Крупник, ул. "Ленин"</t>
  </si>
  <si>
    <t>Витоша</t>
  </si>
  <si>
    <t>Рояк</t>
  </si>
  <si>
    <t>1100286726</t>
  </si>
  <si>
    <t>1010097198</t>
  </si>
  <si>
    <t>1010097261</t>
  </si>
  <si>
    <t>1010100684</t>
  </si>
  <si>
    <t>Пловдив, ул. "А. Букурещлиев" 8</t>
  </si>
  <si>
    <t>1010097272</t>
  </si>
  <si>
    <t>210020843168</t>
  </si>
  <si>
    <t>Враня</t>
  </si>
  <si>
    <t>Лозен - оранжерии</t>
  </si>
  <si>
    <t>ул. "М. Кънев" 72</t>
  </si>
  <si>
    <t>с. Петрич, м. Рупите</t>
  </si>
  <si>
    <t>с. Куртово Конаре</t>
  </si>
  <si>
    <t>1010099950</t>
  </si>
  <si>
    <t>210021502867</t>
  </si>
  <si>
    <t>210021502966</t>
  </si>
  <si>
    <t>гр. София, бул. "Раковски" 149</t>
  </si>
  <si>
    <t>210020783879</t>
  </si>
  <si>
    <t>гр. София, ул. "Ю. Венелин", бл.16, вх.Б, ет.3</t>
  </si>
  <si>
    <t>гр. София, бул. "Цариградско шосе" 72(ЯНЕУБ)</t>
  </si>
  <si>
    <t>с. Бели Искър</t>
  </si>
  <si>
    <t>210029400053</t>
  </si>
  <si>
    <t>210007328791</t>
  </si>
  <si>
    <t>с. Говедарци</t>
  </si>
  <si>
    <t>210006299405</t>
  </si>
  <si>
    <t>гр. Велинград, ул. "Хан Аспарух" 44</t>
  </si>
  <si>
    <t>1000358828</t>
  </si>
  <si>
    <t>гр. Троян, ул. "Хр. Ботев" 79</t>
  </si>
  <si>
    <t>210001622619</t>
  </si>
  <si>
    <t>гр. Етрополе</t>
  </si>
  <si>
    <t>210008562374</t>
  </si>
  <si>
    <t>210007417279</t>
  </si>
  <si>
    <t>210034172255</t>
  </si>
  <si>
    <t>1000848710</t>
  </si>
  <si>
    <t>гр. Пловдив, бул. "С. Петербург" 61</t>
  </si>
  <si>
    <t>гр. Пловдив, ул. "Славянска" 84</t>
  </si>
  <si>
    <t>БАН-Администрация</t>
  </si>
  <si>
    <t>210007145382</t>
  </si>
  <si>
    <t>гр. София, бул. "Витоша" 39</t>
  </si>
  <si>
    <t>гр. София, ул. "Латинка" 2</t>
  </si>
  <si>
    <t>ТД - Витоша</t>
  </si>
  <si>
    <t>гр. София, Отоплителна централа</t>
  </si>
  <si>
    <t>110003590268</t>
  </si>
  <si>
    <t>ТД - Копривщица</t>
  </si>
  <si>
    <t>210004415427</t>
  </si>
  <si>
    <t>гр. Берковица</t>
  </si>
  <si>
    <t>гр. Пловдив, ул. "Ф. Македонски" 29</t>
  </si>
  <si>
    <t>1000877821</t>
  </si>
  <si>
    <t>ТД - Глогино</t>
  </si>
  <si>
    <t>гр. Бургас, ул. "Демокрация"</t>
  </si>
  <si>
    <t>ТД - Варна</t>
  </si>
  <si>
    <t>1100311736</t>
  </si>
  <si>
    <t>210006933269</t>
  </si>
  <si>
    <t>гр. София, ул. "Московска", бл.6-А</t>
  </si>
  <si>
    <t>200000312806</t>
  </si>
  <si>
    <t>НАО - Рожен</t>
  </si>
  <si>
    <t>1000479996</t>
  </si>
  <si>
    <t>АО - Белоградчик</t>
  </si>
  <si>
    <t>210005154904</t>
  </si>
  <si>
    <t>210007445686</t>
  </si>
  <si>
    <t>гр. Приморско, ул. "Раковина" №4</t>
  </si>
  <si>
    <t>1010163192</t>
  </si>
  <si>
    <t>гр. Пловдив, бул. "Руски" 139</t>
  </si>
  <si>
    <t>гр. Малко Търново, ул. "Г. Москов" 4</t>
  </si>
  <si>
    <t>210007158151</t>
  </si>
  <si>
    <t>Лозен - Стопански двор</t>
  </si>
  <si>
    <t>000001295</t>
  </si>
  <si>
    <t>гр. Шумен, ул. "Арчар" бл.7</t>
  </si>
  <si>
    <t>1300111783</t>
  </si>
  <si>
    <t>гр. Стара Загора, Аязмо</t>
  </si>
  <si>
    <t>110000084709</t>
  </si>
  <si>
    <t>гр. Ямбол</t>
  </si>
  <si>
    <t>гр. Димитровград</t>
  </si>
  <si>
    <t>гр. Кърджали</t>
  </si>
  <si>
    <t>гр. Панагюрище</t>
  </si>
  <si>
    <t>с. Мусомища</t>
  </si>
  <si>
    <t>гр. Стражица</t>
  </si>
  <si>
    <t>с. Преселенци</t>
  </si>
  <si>
    <t>с. Аврен</t>
  </si>
  <si>
    <t>гр. Варна - Измътец</t>
  </si>
  <si>
    <t>Кирило-методиевски научен център</t>
  </si>
  <si>
    <t>200046480945</t>
  </si>
  <si>
    <t>210007088865</t>
  </si>
  <si>
    <t>1700126333</t>
  </si>
  <si>
    <t>гр. София, ул. "Искърско шосе" 11</t>
  </si>
  <si>
    <t>000001380</t>
  </si>
  <si>
    <t>гр. София, ул. "акад. Г. Бончев", бл.105</t>
  </si>
  <si>
    <t>гр. Чепеларе, Узунска къща</t>
  </si>
  <si>
    <t>1000552978</t>
  </si>
  <si>
    <t>гр. Велики Преслав, Омуртагов мост</t>
  </si>
  <si>
    <t>гр. Плиска, Археологически резерват</t>
  </si>
  <si>
    <t>1300103203</t>
  </si>
  <si>
    <t>Дом на учения</t>
  </si>
  <si>
    <t>210007518734</t>
  </si>
  <si>
    <t>гр. София, бул. "Шипченски проход" 50</t>
  </si>
  <si>
    <t>гр. София, бул. "П. Евтимий" 6</t>
  </si>
  <si>
    <t>гр. В. Търново, ул. "И. Вазов" 29</t>
  </si>
  <si>
    <t>гр. Варна, кв. Аспарухово, ул. "Уилям Фруд" 1</t>
  </si>
  <si>
    <t>3000413995</t>
  </si>
  <si>
    <t>3000731332</t>
  </si>
  <si>
    <t>3000422393</t>
  </si>
  <si>
    <t>3000092163</t>
  </si>
  <si>
    <t>3000419491</t>
  </si>
  <si>
    <t>ПОТРЕБИТЕЛ</t>
  </si>
  <si>
    <t>гр. Сандански, м.Парк.зона 5</t>
  </si>
  <si>
    <t>Общо (НН и 
СрН)</t>
  </si>
  <si>
    <t>ВИД 
НАПРЕЖЕНИЕ</t>
  </si>
  <si>
    <t>210028889418</t>
  </si>
  <si>
    <t>гр. София, ул. "Московска" 6</t>
  </si>
  <si>
    <t>гр. Сливница, ЕРБОЖ</t>
  </si>
  <si>
    <t>гр. София, Нови Искър, ул. "Стое Джуров" 1</t>
  </si>
  <si>
    <t>гр. София, ул."акад. Г. Бончев" бл.27</t>
  </si>
  <si>
    <t>гр. София, ул."акад. Г.Бончев", бл.10</t>
  </si>
  <si>
    <t>гр. София, ул."акад.Г. Бончев", бл.11 гр. София, ул."акад. Г. Бончев",бл.12</t>
  </si>
  <si>
    <t>гр.София,бул."Цариградско шосе"73</t>
  </si>
  <si>
    <t>Институт по биология и иму-нология на размножаването</t>
  </si>
  <si>
    <t>гр.София,бул."Цариградско шосе"72</t>
  </si>
  <si>
    <t>с. Оряхово, ул."Хр.Смирненски" №55</t>
  </si>
  <si>
    <t>Институт за етнология и фол-клористика с етнограф. музей</t>
  </si>
  <si>
    <t>гр.София, бул."Цариградско шосе"72 (БРВ)</t>
  </si>
  <si>
    <t>гр. София, ул."акад. Г. Бончев",бл.25А</t>
  </si>
  <si>
    <t>гр.Русе, ул."Цар Освободител" бл.109,вх.Б</t>
  </si>
  <si>
    <t>гр.София,бул."Царигр. шосе"№125,бл.2</t>
  </si>
  <si>
    <t>Институт по роботика</t>
  </si>
  <si>
    <t>Институт по органична химия с Център по фитохимия</t>
  </si>
  <si>
    <t>520002381408</t>
  </si>
  <si>
    <t xml:space="preserve"> 26/06/2019</t>
  </si>
  <si>
    <t>гр. София, ул. "акад. Г. Бончев, бл. 9</t>
  </si>
  <si>
    <t>000002337</t>
  </si>
  <si>
    <t>000002226</t>
  </si>
  <si>
    <t>гр. София, ул. "акад. Г. Бончев" бл.6</t>
  </si>
  <si>
    <t>Институт по оптически материали и технологии</t>
  </si>
  <si>
    <t>гр. София, ул."акад. Г.Бончев", бл.109</t>
  </si>
  <si>
    <t>Институт по механика</t>
  </si>
  <si>
    <t>гр. София, ул."акад. Г.Бончев", бл.4</t>
  </si>
  <si>
    <t>520001421306</t>
  </si>
  <si>
    <t>210006956035</t>
  </si>
  <si>
    <t>3000413996</t>
  </si>
  <si>
    <t>000000831</t>
  </si>
  <si>
    <t>гр. Варна, ул. "Първи май" №40</t>
  </si>
  <si>
    <t>7100000280</t>
  </si>
  <si>
    <t>с. Шкорпиловци 9112 №434,наименование на обекта:1612099*</t>
  </si>
  <si>
    <t>1100240674</t>
  </si>
  <si>
    <t>гр. Варна 9000, местност Карантината №10135,наименование на обекта 1410037* и 1410039*</t>
  </si>
  <si>
    <t>Институт по океанология</t>
  </si>
  <si>
    <t>Общоакадемично помощно звено "Почивно дело"</t>
  </si>
  <si>
    <t>Институт по български език</t>
  </si>
  <si>
    <t>Издателство на БАН ‘Проф. Марин Дринов‘</t>
  </si>
  <si>
    <t>Институт по физиология на растенията и генетика</t>
  </si>
  <si>
    <t>Национален природонаучен музей</t>
  </si>
  <si>
    <t xml:space="preserve"> 30/06/2019</t>
  </si>
  <si>
    <t>Съществуващ Договор за доставка на ел. енергия (краен срок)</t>
  </si>
  <si>
    <t>няма дог.</t>
  </si>
  <si>
    <t xml:space="preserve">Приложение № 1б - Прогнозно потребление на ел. енергия според броя на потребителите и характера на потреблението </t>
  </si>
  <si>
    <t>гр. София, ул. "Околовръстен път" 22</t>
  </si>
  <si>
    <t>520002520770</t>
  </si>
  <si>
    <t>28.02.2020 г.</t>
  </si>
  <si>
    <t>Указания:</t>
  </si>
  <si>
    <t xml:space="preserve">Прогнозно количество потребление на ел. енергия за срок от 18 месеца  (MWh) </t>
  </si>
  <si>
    <t xml:space="preserve">Прогнозно количество потребление на ел. енергия за срок от 24 месеца  (MWh) </t>
  </si>
  <si>
    <t>31.12.2019 г.</t>
  </si>
  <si>
    <t xml:space="preserve">Прогнозна стойност на поръчката (договора) за срок от 24 месеца (в лева без ДДС) </t>
  </si>
  <si>
    <t xml:space="preserve">Прогнозна стойност на поръчката (договора) за срок от 18 месеца (в лева без ДДС) </t>
  </si>
  <si>
    <t>1. Прогнозното количество потребление за срок от 18 месеца съгласно колона 12 не е нито максимално, нито минимално, а само прогнозно въз основа на данни от минал период. Възложителят няма задължение да изразходва цялото прогнозно количество. В случай на по-голямо потребление прогнозното количество може да бъде надвишено. Същото указание важи и за прогнозното количество потребление на ел. енергия за срок от 24 месеца съгласно колона 14.</t>
  </si>
  <si>
    <t>3. Аналогично на указание 2 се изчислява прогнозната стойност без ДДС на договора за срок от 24 месеца.</t>
  </si>
  <si>
    <t>2. Прогнозната стойност без ДДС за срок от 18 месеца съгласно колона 13 на съответния договор по обществената поръчка ще бъде изчислена като умножение на прогнозно количество за срок от 18 месеца по единична цена без ДДС за доставка на ел. енергия съгласно офертата на избрания Изпълнител по обществената поръчка. Общата прогнозна стойност без ДДС за всички обекти на съответния Възложител изчислена по указания начин представлява прогнозна стойност без ДДС на договора за съответния Възложител.</t>
  </si>
  <si>
    <t>Прогнозно потребление на ел. енергия за период от 18 месеца (01.07.2019 г. - 01.01.2021 г.), включвайки обща консумация</t>
  </si>
  <si>
    <t xml:space="preserve">Прогнозна и максимална цена за доставка на 1 MWh ел. енергия съгласно документацията за обществ. поръчка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</si>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</sst>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charset val="204"/>
    </font>
    <font>
      <sz val="10"/>
      <name val="Arial"/>
      <family val="2"/>
    </font>
    <font>
      <sz val="8"/>
      <name val="Calibri"/>
      <family val="2"/>
      <charset val="204"/>
    </font>
    <font>
      <sz val="11"/>
      <color indexed="8"/>
      <name val="Times New Roman"/>
      <family val="1"/>
      <charset val="204"/>
    </font>
    <font>
      <sz val="14"/>
      <color indexed="8"/>
      <name val="Times New Roman"/>
      <family val="1"/>
      <charset val="204"/>
    </font>
    <font>
      <b/>
      <sz val="11"/>
      <name val="Times New Roman"/>
      <family val="1"/>
      <charset val="204"/>
    </font>
    <font>
      <sz val="11"/>
      <name val="Times New Roman"/>
      <family val="1"/>
      <charset val="204"/>
    </font>
    <font>
      <sz val="12"/>
      <color indexed="8"/>
      <name val="Times New Roman"/>
      <family val="1"/>
      <charset val="204"/>
    </font>
    <font>
      <sz val="12"/>
      <name val="Times New Roman"/>
      <family val="1"/>
      <charset val="204"/>
    </font>
    <font>
      <sz val="14"/>
      <color indexed="8"/>
      <name val="Times New Roman"/>
      <family val="1"/>
    </font>
    <font>
      <b/>
      <sz val="12"/>
      <color indexed="8"/>
      <name val="Times New Roman"/>
      <family val="1"/>
    </font>
    <font>
      <b/>
      <sz val="12"/>
      <color rgb="FFFF0000"/>
      <name val="Times New Roman"/>
      <family val="1"/>
    </font>
    <font>
      <sz val="12"/>
      <color rgb="FFFF0000"/>
      <name val="Times New Roman"/>
      <family val="1"/>
    </font>
    <font>
      <u/>
      <sz val="12"/>
      <name val="Times New Roman"/>
      <family val="1"/>
    </font>
    <font>
      <b/>
      <sz val="12"/>
      <name val="Times New Roman"/>
      <family val="1"/>
    </font>
    <font>
      <sz val="12"/>
      <name val="Times New Roman"/>
      <family val="1"/>
    </font>
    <font>
      <sz val="1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2">
    <xf numFmtId="0" fontId="0" fillId="0" borderId="0"/>
    <xf numFmtId="0" fontId="1" fillId="0" borderId="0"/>
  </cellStyleXfs>
  <cellXfs count="136">
    <xf numFmtId="0" fontId="0" fillId="0" borderId="0" xfId="0"/>
    <xf numFmtId="0" fontId="3" fillId="0" borderId="0" xfId="0" applyFont="1"/>
    <xf numFmtId="0" fontId="3" fillId="0" borderId="0" xfId="0" applyFont="1" applyAlignment="1">
      <alignment vertical="top"/>
    </xf>
    <xf numFmtId="0" fontId="3" fillId="0" borderId="0" xfId="0" applyFont="1" applyAlignment="1">
      <alignment wrapText="1"/>
    </xf>
    <xf numFmtId="4" fontId="3" fillId="0" borderId="0" xfId="0" applyNumberFormat="1"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3" fontId="3" fillId="0" borderId="2" xfId="0" applyNumberFormat="1" applyFont="1" applyBorder="1" applyAlignment="1">
      <alignment horizontal="center" vertical="center" wrapText="1"/>
    </xf>
    <xf numFmtId="0" fontId="6" fillId="0" borderId="1" xfId="0" applyFont="1" applyBorder="1" applyAlignment="1">
      <alignment horizontal="center" vertical="top"/>
    </xf>
    <xf numFmtId="0" fontId="6" fillId="0" borderId="1" xfId="0" applyFont="1" applyBorder="1" applyAlignment="1">
      <alignment horizontal="left" vertical="center" wrapText="1"/>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4" fontId="6" fillId="0" borderId="1" xfId="0" applyNumberFormat="1" applyFont="1" applyBorder="1"/>
    <xf numFmtId="0" fontId="6" fillId="0" borderId="0" xfId="0" applyFont="1"/>
    <xf numFmtId="1" fontId="6" fillId="0" borderId="1" xfId="0" applyNumberFormat="1" applyFont="1" applyBorder="1" applyAlignment="1">
      <alignment horizontal="center" vertical="center"/>
    </xf>
    <xf numFmtId="0" fontId="6" fillId="0" borderId="3" xfId="0" applyFont="1" applyBorder="1"/>
    <xf numFmtId="0" fontId="6" fillId="0" borderId="1" xfId="0" applyFont="1" applyBorder="1" applyAlignment="1">
      <alignment vertical="center" wrapText="1"/>
    </xf>
    <xf numFmtId="49" fontId="6" fillId="0" borderId="1" xfId="0" applyNumberFormat="1" applyFont="1" applyBorder="1" applyAlignment="1">
      <alignment horizontal="center" vertical="center" wrapText="1"/>
    </xf>
    <xf numFmtId="0" fontId="6" fillId="0" borderId="3" xfId="0" applyFont="1" applyBorder="1" applyAlignment="1">
      <alignment horizontal="center" vertical="top" wrapText="1"/>
    </xf>
    <xf numFmtId="0" fontId="6" fillId="0" borderId="0" xfId="0" applyFont="1" applyAlignment="1">
      <alignment vertical="top"/>
    </xf>
    <xf numFmtId="4" fontId="6" fillId="0" borderId="0" xfId="0" applyNumberFormat="1" applyFont="1"/>
    <xf numFmtId="0" fontId="5" fillId="0" borderId="1" xfId="0" applyFont="1" applyBorder="1" applyAlignment="1">
      <alignment horizontal="center" vertical="center" wrapText="1"/>
    </xf>
    <xf numFmtId="0" fontId="3" fillId="0" borderId="0" xfId="0" applyFont="1" applyAlignment="1">
      <alignment vertical="center"/>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4" fontId="6" fillId="0" borderId="0" xfId="0" applyNumberFormat="1" applyFont="1" applyAlignment="1">
      <alignment wrapText="1"/>
    </xf>
    <xf numFmtId="4" fontId="6" fillId="0" borderId="2" xfId="0" applyNumberFormat="1" applyFont="1" applyBorder="1" applyAlignment="1">
      <alignment horizontal="center" vertical="center"/>
    </xf>
    <xf numFmtId="0" fontId="7" fillId="0" borderId="1" xfId="0" applyFont="1" applyBorder="1" applyAlignment="1">
      <alignment horizontal="center" vertical="center"/>
    </xf>
    <xf numFmtId="4" fontId="8" fillId="0" borderId="1" xfId="0" applyNumberFormat="1" applyFont="1" applyBorder="1" applyAlignment="1">
      <alignment vertical="center"/>
    </xf>
    <xf numFmtId="4" fontId="8" fillId="0" borderId="1" xfId="0" applyNumberFormat="1" applyFont="1" applyBorder="1" applyAlignment="1">
      <alignment horizontal="right" vertical="center"/>
    </xf>
    <xf numFmtId="4" fontId="7" fillId="0" borderId="0" xfId="0" applyNumberFormat="1" applyFont="1"/>
    <xf numFmtId="3" fontId="7" fillId="0" borderId="1" xfId="0" applyNumberFormat="1" applyFont="1" applyBorder="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4" fontId="8" fillId="0" borderId="0" xfId="0" applyNumberFormat="1" applyFont="1" applyAlignment="1">
      <alignment horizontal="right" vertical="center"/>
    </xf>
    <xf numFmtId="0" fontId="6" fillId="0" borderId="1" xfId="0" applyFont="1" applyBorder="1" applyAlignment="1">
      <alignment horizontal="center" vertical="center" wrapText="1"/>
    </xf>
    <xf numFmtId="0" fontId="6" fillId="0" borderId="4" xfId="0" applyFont="1" applyBorder="1" applyAlignment="1">
      <alignment horizontal="left" vertical="center" wrapText="1"/>
    </xf>
    <xf numFmtId="0" fontId="6" fillId="0" borderId="1" xfId="0" applyFont="1" applyBorder="1" applyAlignment="1">
      <alignment vertical="top" wrapText="1"/>
    </xf>
    <xf numFmtId="0" fontId="6" fillId="0" borderId="1" xfId="0" applyFont="1" applyBorder="1" applyAlignment="1">
      <alignment horizontal="left" vertical="top" wrapText="1"/>
    </xf>
    <xf numFmtId="4" fontId="8" fillId="0" borderId="1" xfId="0" applyNumberFormat="1" applyFont="1" applyBorder="1" applyAlignment="1">
      <alignment horizontal="right"/>
    </xf>
    <xf numFmtId="0" fontId="8" fillId="0" borderId="0" xfId="0" applyFont="1" applyAlignment="1">
      <alignment horizontal="right"/>
    </xf>
    <xf numFmtId="4" fontId="7" fillId="0" borderId="0" xfId="0" applyNumberFormat="1" applyFont="1" applyAlignment="1">
      <alignment horizontal="right"/>
    </xf>
    <xf numFmtId="0" fontId="7" fillId="0" borderId="0" xfId="0" applyFont="1" applyAlignment="1">
      <alignment horizontal="right"/>
    </xf>
    <xf numFmtId="4" fontId="8" fillId="0" borderId="0" xfId="0" applyNumberFormat="1" applyFont="1" applyAlignment="1">
      <alignment horizontal="right"/>
    </xf>
    <xf numFmtId="4" fontId="6" fillId="2" borderId="2" xfId="0" applyNumberFormat="1" applyFont="1" applyFill="1" applyBorder="1" applyAlignment="1">
      <alignment horizontal="center" vertical="center" wrapText="1"/>
    </xf>
    <xf numFmtId="4" fontId="6" fillId="0" borderId="2" xfId="0" quotePrefix="1" applyNumberFormat="1"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textRotation="90"/>
    </xf>
    <xf numFmtId="0" fontId="10" fillId="0" borderId="1" xfId="0" applyFont="1" applyBorder="1" applyAlignment="1">
      <alignment horizontal="center" vertical="center" textRotation="90" wrapText="1"/>
    </xf>
    <xf numFmtId="4" fontId="10" fillId="2" borderId="2" xfId="0" applyNumberFormat="1" applyFont="1" applyFill="1" applyBorder="1" applyAlignment="1">
      <alignment horizontal="center" vertical="center" textRotation="90" wrapText="1"/>
    </xf>
    <xf numFmtId="4" fontId="10" fillId="0" borderId="1" xfId="0" applyNumberFormat="1" applyFont="1" applyBorder="1" applyAlignment="1">
      <alignment horizontal="center" vertical="center" textRotation="90" wrapText="1"/>
    </xf>
    <xf numFmtId="4" fontId="8" fillId="0" borderId="1" xfId="0" applyNumberFormat="1" applyFont="1" applyFill="1" applyBorder="1" applyAlignment="1">
      <alignment horizontal="right"/>
    </xf>
    <xf numFmtId="0" fontId="6" fillId="0" borderId="1" xfId="0" applyFont="1" applyFill="1" applyBorder="1" applyAlignment="1">
      <alignment horizontal="center" vertical="center"/>
    </xf>
    <xf numFmtId="0" fontId="3" fillId="0" borderId="0" xfId="0" applyFont="1" applyFill="1" applyAlignment="1">
      <alignment vertical="top"/>
    </xf>
    <xf numFmtId="0" fontId="3" fillId="0" borderId="0" xfId="0" applyFont="1" applyFill="1"/>
    <xf numFmtId="0" fontId="4" fillId="0" borderId="0" xfId="0" applyFont="1" applyFill="1" applyAlignment="1">
      <alignment vertical="top"/>
    </xf>
    <xf numFmtId="0" fontId="6" fillId="3" borderId="1" xfId="0" applyFont="1" applyFill="1" applyBorder="1" applyAlignment="1">
      <alignment horizontal="left" vertical="center" wrapText="1"/>
    </xf>
    <xf numFmtId="49"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4" fontId="6" fillId="3" borderId="2" xfId="0" applyNumberFormat="1" applyFont="1" applyFill="1" applyBorder="1" applyAlignment="1">
      <alignment horizontal="center" vertical="center"/>
    </xf>
    <xf numFmtId="4" fontId="8" fillId="3" borderId="1" xfId="0" applyNumberFormat="1" applyFont="1" applyFill="1" applyBorder="1" applyAlignment="1">
      <alignment vertical="center"/>
    </xf>
    <xf numFmtId="0" fontId="6" fillId="3" borderId="1" xfId="0" applyFont="1" applyFill="1" applyBorder="1" applyAlignment="1">
      <alignment vertical="center" wrapText="1"/>
    </xf>
    <xf numFmtId="1" fontId="6" fillId="3" borderId="1" xfId="0" applyNumberFormat="1" applyFont="1" applyFill="1" applyBorder="1" applyAlignment="1">
      <alignment horizontal="center" vertical="center"/>
    </xf>
    <xf numFmtId="0" fontId="6" fillId="3" borderId="4" xfId="0" applyFont="1" applyFill="1" applyBorder="1" applyAlignment="1">
      <alignment vertical="center" wrapText="1"/>
    </xf>
    <xf numFmtId="1" fontId="6" fillId="3" borderId="4" xfId="0" applyNumberFormat="1" applyFont="1" applyFill="1" applyBorder="1" applyAlignment="1">
      <alignment horizontal="center" vertical="center"/>
    </xf>
    <xf numFmtId="0" fontId="6" fillId="3" borderId="4" xfId="0" applyFont="1" applyFill="1" applyBorder="1" applyAlignment="1">
      <alignment horizontal="center" vertical="center"/>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xf>
    <xf numFmtId="4" fontId="6" fillId="0" borderId="2" xfId="0" applyNumberFormat="1" applyFont="1" applyFill="1" applyBorder="1" applyAlignment="1">
      <alignment horizontal="center" vertical="center"/>
    </xf>
    <xf numFmtId="4" fontId="8" fillId="0" borderId="1" xfId="0" applyNumberFormat="1" applyFont="1" applyFill="1" applyBorder="1" applyAlignment="1">
      <alignment vertical="center"/>
    </xf>
    <xf numFmtId="0" fontId="6" fillId="3" borderId="1" xfId="0" applyFont="1" applyFill="1" applyBorder="1" applyAlignment="1">
      <alignment horizontal="center" vertical="top"/>
    </xf>
    <xf numFmtId="0" fontId="6" fillId="3" borderId="1" xfId="0" applyFont="1" applyFill="1" applyBorder="1" applyAlignment="1">
      <alignment vertical="top" wrapText="1"/>
    </xf>
    <xf numFmtId="0" fontId="6" fillId="3" borderId="1" xfId="0" applyFont="1" applyFill="1" applyBorder="1" applyAlignment="1">
      <alignment horizontal="left" vertical="top" wrapText="1"/>
    </xf>
    <xf numFmtId="0" fontId="6" fillId="3" borderId="5" xfId="0" applyFont="1" applyFill="1" applyBorder="1" applyAlignment="1">
      <alignment vertical="top"/>
    </xf>
    <xf numFmtId="0" fontId="6" fillId="3" borderId="5" xfId="0" applyFont="1" applyFill="1" applyBorder="1" applyAlignment="1">
      <alignment vertical="top" wrapText="1"/>
    </xf>
    <xf numFmtId="0" fontId="6" fillId="3" borderId="5" xfId="0" applyFont="1" applyFill="1" applyBorder="1" applyAlignment="1">
      <alignment vertical="center" wrapText="1"/>
    </xf>
    <xf numFmtId="49" fontId="6" fillId="3" borderId="5" xfId="0" applyNumberFormat="1" applyFont="1" applyFill="1" applyBorder="1" applyAlignment="1">
      <alignment horizontal="center" vertical="center"/>
    </xf>
    <xf numFmtId="0" fontId="6" fillId="3" borderId="1" xfId="0" applyFont="1" applyFill="1" applyBorder="1" applyAlignment="1">
      <alignment horizontal="center" vertical="top" wrapText="1"/>
    </xf>
    <xf numFmtId="0" fontId="6" fillId="3" borderId="3" xfId="0" applyFont="1" applyFill="1" applyBorder="1" applyAlignment="1">
      <alignment horizontal="center" vertical="top" wrapText="1"/>
    </xf>
    <xf numFmtId="4" fontId="11" fillId="0" borderId="1" xfId="0" applyNumberFormat="1" applyFont="1" applyBorder="1" applyAlignment="1">
      <alignment horizontal="center" vertical="center" textRotation="90" wrapText="1"/>
    </xf>
    <xf numFmtId="3" fontId="12" fillId="0" borderId="1" xfId="0" applyNumberFormat="1" applyFont="1" applyBorder="1" applyAlignment="1">
      <alignment horizontal="center" vertical="center"/>
    </xf>
    <xf numFmtId="4" fontId="12" fillId="3" borderId="1" xfId="0" applyNumberFormat="1" applyFont="1" applyFill="1" applyBorder="1"/>
    <xf numFmtId="4" fontId="12" fillId="0" borderId="1" xfId="0" applyNumberFormat="1" applyFont="1" applyFill="1" applyBorder="1"/>
    <xf numFmtId="4" fontId="12" fillId="0" borderId="1" xfId="0" applyNumberFormat="1" applyFont="1" applyBorder="1"/>
    <xf numFmtId="4" fontId="12" fillId="0" borderId="0" xfId="0" applyNumberFormat="1" applyFont="1"/>
    <xf numFmtId="0" fontId="13" fillId="0" borderId="0" xfId="0" applyFont="1" applyFill="1" applyAlignment="1">
      <alignment vertical="top" wrapText="1"/>
    </xf>
    <xf numFmtId="0" fontId="14" fillId="0" borderId="0" xfId="0" applyFont="1" applyFill="1" applyAlignment="1">
      <alignment vertical="top" wrapText="1"/>
    </xf>
    <xf numFmtId="0" fontId="15" fillId="0" borderId="0" xfId="0" applyFont="1" applyFill="1" applyAlignment="1">
      <alignment horizontal="center" vertical="center" wrapText="1"/>
    </xf>
    <xf numFmtId="4" fontId="15" fillId="0" borderId="0" xfId="0" applyNumberFormat="1" applyFont="1" applyFill="1" applyAlignment="1">
      <alignment wrapText="1"/>
    </xf>
    <xf numFmtId="4" fontId="15" fillId="0" borderId="0" xfId="0" applyNumberFormat="1" applyFont="1" applyFill="1"/>
    <xf numFmtId="4" fontId="15" fillId="0" borderId="0" xfId="0" applyNumberFormat="1" applyFont="1" applyFill="1" applyAlignment="1">
      <alignment horizontal="right"/>
    </xf>
    <xf numFmtId="0" fontId="15" fillId="0" borderId="0" xfId="0" applyFont="1" applyFill="1"/>
    <xf numFmtId="0" fontId="16" fillId="0" borderId="0" xfId="0" applyFont="1" applyFill="1" applyAlignment="1">
      <alignment wrapText="1"/>
    </xf>
    <xf numFmtId="0" fontId="16" fillId="0" borderId="0" xfId="0" applyFont="1" applyFill="1"/>
    <xf numFmtId="4" fontId="16" fillId="0" borderId="0" xfId="0" applyNumberFormat="1" applyFont="1" applyFill="1"/>
    <xf numFmtId="0" fontId="15" fillId="0" borderId="0" xfId="0" applyFont="1" applyFill="1" applyAlignment="1">
      <alignment horizontal="right"/>
    </xf>
    <xf numFmtId="0" fontId="15" fillId="0" borderId="0" xfId="0" applyFont="1" applyFill="1" applyAlignment="1">
      <alignment horizontal="left" vertical="top" wrapText="1"/>
    </xf>
    <xf numFmtId="0" fontId="15" fillId="0" borderId="0" xfId="0" applyFont="1" applyFill="1" applyAlignment="1">
      <alignment wrapText="1"/>
    </xf>
    <xf numFmtId="0" fontId="6" fillId="0" borderId="7" xfId="0" applyFont="1" applyBorder="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wrapText="1"/>
    </xf>
    <xf numFmtId="0" fontId="6" fillId="3" borderId="1" xfId="0" applyFont="1" applyFill="1" applyBorder="1" applyAlignment="1">
      <alignment horizontal="left" vertical="top" wrapText="1"/>
    </xf>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0" fontId="6" fillId="3" borderId="5" xfId="0" applyFont="1" applyFill="1" applyBorder="1" applyAlignment="1">
      <alignment horizontal="center" vertical="top"/>
    </xf>
    <xf numFmtId="0" fontId="6" fillId="3" borderId="4" xfId="0" applyFont="1" applyFill="1" applyBorder="1" applyAlignment="1">
      <alignment horizontal="center" vertical="top"/>
    </xf>
    <xf numFmtId="0" fontId="6" fillId="3" borderId="1" xfId="0" applyFont="1" applyFill="1" applyBorder="1" applyAlignment="1">
      <alignment horizontal="center" vertical="top"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4" xfId="0" applyFont="1" applyBorder="1" applyAlignment="1">
      <alignment horizontal="left" vertical="center" wrapText="1"/>
    </xf>
    <xf numFmtId="0" fontId="9" fillId="0" borderId="12" xfId="0" applyFont="1" applyBorder="1" applyAlignment="1">
      <alignment horizontal="center" vertical="center" wrapText="1"/>
    </xf>
    <xf numFmtId="0" fontId="9" fillId="0" borderId="0" xfId="0" applyFont="1" applyAlignment="1">
      <alignment horizontal="center" vertical="center" wrapText="1"/>
    </xf>
    <xf numFmtId="0" fontId="6" fillId="3" borderId="5" xfId="0" applyFont="1" applyFill="1" applyBorder="1" applyAlignment="1">
      <alignment horizontal="center" vertical="top" wrapText="1"/>
    </xf>
    <xf numFmtId="0" fontId="6" fillId="3" borderId="6" xfId="0" applyFont="1" applyFill="1" applyBorder="1" applyAlignment="1">
      <alignment horizontal="center" vertical="top" wrapText="1"/>
    </xf>
    <xf numFmtId="0" fontId="6" fillId="0" borderId="1" xfId="0" applyFont="1" applyBorder="1" applyAlignment="1">
      <alignment horizontal="center" vertical="top"/>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center" vertical="top"/>
    </xf>
    <xf numFmtId="0" fontId="6" fillId="0" borderId="6" xfId="0" applyFont="1" applyFill="1" applyBorder="1" applyAlignment="1">
      <alignment horizontal="center" vertical="top"/>
    </xf>
    <xf numFmtId="0" fontId="6" fillId="0" borderId="4" xfId="0" applyFont="1" applyFill="1" applyBorder="1" applyAlignment="1">
      <alignment horizontal="center" vertical="top"/>
    </xf>
    <xf numFmtId="0" fontId="6" fillId="3" borderId="6" xfId="0" applyFont="1" applyFill="1" applyBorder="1" applyAlignment="1">
      <alignment horizontal="center" vertical="top"/>
    </xf>
    <xf numFmtId="4" fontId="8" fillId="0" borderId="10" xfId="0" applyNumberFormat="1" applyFont="1" applyBorder="1" applyAlignment="1">
      <alignment horizontal="center" vertical="center" wrapText="1"/>
    </xf>
    <xf numFmtId="4" fontId="8" fillId="0" borderId="11" xfId="0" applyNumberFormat="1" applyFont="1" applyBorder="1" applyAlignment="1">
      <alignment horizontal="center" vertical="center"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4" xfId="0" applyFont="1" applyBorder="1" applyAlignment="1">
      <alignment horizontal="center" vertical="top" wrapText="1"/>
    </xf>
    <xf numFmtId="0" fontId="6" fillId="3" borderId="5"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cellXfs>
  <cellStyles count="2">
    <cellStyle name="Normal" xfId="0" builtinId="0"/>
    <cellStyle name="Нормален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149"/>
  <sheetViews>
    <sheetView tabSelected="1" topLeftCell="C1" zoomScaleNormal="100" zoomScaleSheetLayoutView="100" workbookViewId="0">
      <selection activeCell="C1" sqref="C1"/>
    </sheetView>
  </sheetViews>
  <sheetFormatPr defaultColWidth="9.140625" defaultRowHeight="15.75" x14ac:dyDescent="0.25"/>
  <cols>
    <col min="1" max="1" width="4.28515625" style="2" customWidth="1"/>
    <col min="2" max="2" width="28.5703125" style="1" customWidth="1"/>
    <col min="3" max="3" width="36" style="3" customWidth="1"/>
    <col min="4" max="4" width="15.7109375" style="1" customWidth="1"/>
    <col min="5" max="5" width="9.85546875" style="1" customWidth="1"/>
    <col min="6" max="6" width="5.42578125" style="1" customWidth="1"/>
    <col min="7" max="7" width="13.5703125" style="4" customWidth="1"/>
    <col min="8" max="9" width="15.28515625" style="30" customWidth="1"/>
    <col min="10" max="10" width="14.42578125" style="85" customWidth="1"/>
    <col min="11" max="11" width="18.7109375" style="42" hidden="1" customWidth="1"/>
    <col min="12" max="12" width="18" style="41" hidden="1" customWidth="1"/>
    <col min="13" max="51" width="14" style="1" customWidth="1"/>
    <col min="52" max="16384" width="9.140625" style="1"/>
  </cols>
  <sheetData>
    <row r="1" spans="1:14" x14ac:dyDescent="0.25">
      <c r="D1" s="1" t="s">
        <v>245</v>
      </c>
    </row>
    <row r="2" spans="1:14" ht="41.25" customHeight="1" x14ac:dyDescent="0.25">
      <c r="A2" s="111" t="s">
        <v>230</v>
      </c>
      <c r="B2" s="112"/>
      <c r="C2" s="112"/>
      <c r="D2" s="112"/>
      <c r="E2" s="112"/>
      <c r="F2" s="112"/>
      <c r="G2" s="112"/>
      <c r="H2" s="112"/>
      <c r="I2" s="112"/>
      <c r="J2" s="112"/>
      <c r="K2" s="112"/>
      <c r="L2" s="112"/>
    </row>
    <row r="3" spans="1:14" ht="36.6" customHeight="1" x14ac:dyDescent="0.25">
      <c r="A3" s="126" t="s">
        <v>243</v>
      </c>
      <c r="B3" s="127"/>
      <c r="C3" s="127"/>
      <c r="D3" s="127"/>
      <c r="E3" s="127"/>
      <c r="F3" s="127"/>
      <c r="G3" s="127"/>
      <c r="H3" s="127"/>
      <c r="I3" s="127"/>
      <c r="J3" s="127"/>
      <c r="K3" s="127"/>
      <c r="L3" s="127"/>
    </row>
    <row r="4" spans="1:14" ht="180" customHeight="1" x14ac:dyDescent="0.25">
      <c r="A4" s="46" t="s">
        <v>60</v>
      </c>
      <c r="B4" s="47" t="s">
        <v>180</v>
      </c>
      <c r="C4" s="47" t="s">
        <v>55</v>
      </c>
      <c r="D4" s="48" t="s">
        <v>56</v>
      </c>
      <c r="E4" s="49" t="s">
        <v>183</v>
      </c>
      <c r="F4" s="48" t="s">
        <v>57</v>
      </c>
      <c r="G4" s="50" t="s">
        <v>228</v>
      </c>
      <c r="H4" s="51" t="s">
        <v>235</v>
      </c>
      <c r="I4" s="51" t="s">
        <v>244</v>
      </c>
      <c r="J4" s="80" t="s">
        <v>239</v>
      </c>
      <c r="K4" s="49" t="s">
        <v>236</v>
      </c>
      <c r="L4" s="51" t="s">
        <v>238</v>
      </c>
    </row>
    <row r="5" spans="1:14" s="22" customFormat="1" ht="12.75" customHeight="1" x14ac:dyDescent="0.25">
      <c r="A5" s="5">
        <v>1</v>
      </c>
      <c r="B5" s="6">
        <v>2</v>
      </c>
      <c r="C5" s="6">
        <v>3</v>
      </c>
      <c r="D5" s="5">
        <v>4</v>
      </c>
      <c r="E5" s="5">
        <v>5</v>
      </c>
      <c r="F5" s="5">
        <v>6</v>
      </c>
      <c r="G5" s="7">
        <v>8</v>
      </c>
      <c r="H5" s="31">
        <v>12</v>
      </c>
      <c r="I5" s="31"/>
      <c r="J5" s="81">
        <v>13</v>
      </c>
      <c r="K5" s="27">
        <v>14</v>
      </c>
      <c r="L5" s="31">
        <v>15</v>
      </c>
    </row>
    <row r="6" spans="1:14" s="13" customFormat="1" ht="14.25" customHeight="1" x14ac:dyDescent="0.25">
      <c r="A6" s="105">
        <v>1</v>
      </c>
      <c r="B6" s="113" t="s">
        <v>113</v>
      </c>
      <c r="C6" s="57" t="s">
        <v>24</v>
      </c>
      <c r="D6" s="58" t="s">
        <v>114</v>
      </c>
      <c r="E6" s="59" t="s">
        <v>54</v>
      </c>
      <c r="F6" s="59">
        <v>1</v>
      </c>
      <c r="G6" s="60" t="s">
        <v>227</v>
      </c>
      <c r="H6" s="61">
        <f t="shared" ref="H6:H37" si="0">(K6/4)*3</f>
        <v>318.24</v>
      </c>
      <c r="I6" s="61">
        <v>115</v>
      </c>
      <c r="J6" s="82">
        <f>H6*I6</f>
        <v>36597.599999999999</v>
      </c>
      <c r="K6" s="39">
        <v>424.32</v>
      </c>
      <c r="L6" s="39"/>
    </row>
    <row r="7" spans="1:14" s="13" customFormat="1" ht="14.25" customHeight="1" x14ac:dyDescent="0.25">
      <c r="A7" s="125"/>
      <c r="B7" s="114"/>
      <c r="C7" s="57" t="s">
        <v>115</v>
      </c>
      <c r="D7" s="58" t="s">
        <v>114</v>
      </c>
      <c r="E7" s="59" t="s">
        <v>54</v>
      </c>
      <c r="F7" s="59">
        <v>1</v>
      </c>
      <c r="G7" s="60" t="s">
        <v>227</v>
      </c>
      <c r="H7" s="61">
        <f t="shared" si="0"/>
        <v>16.200000000000003</v>
      </c>
      <c r="I7" s="61">
        <v>115</v>
      </c>
      <c r="J7" s="82">
        <f t="shared" ref="J7:J70" si="1">H7*I7</f>
        <v>1863.0000000000002</v>
      </c>
      <c r="K7" s="39">
        <v>21.6</v>
      </c>
      <c r="L7" s="39"/>
    </row>
    <row r="8" spans="1:14" s="13" customFormat="1" ht="14.25" customHeight="1" x14ac:dyDescent="0.25">
      <c r="A8" s="125"/>
      <c r="B8" s="114"/>
      <c r="C8" s="57" t="s">
        <v>116</v>
      </c>
      <c r="D8" s="58" t="s">
        <v>114</v>
      </c>
      <c r="E8" s="59" t="s">
        <v>54</v>
      </c>
      <c r="F8" s="59">
        <v>1</v>
      </c>
      <c r="G8" s="60" t="s">
        <v>227</v>
      </c>
      <c r="H8" s="61">
        <f t="shared" si="0"/>
        <v>0</v>
      </c>
      <c r="I8" s="61">
        <v>115</v>
      </c>
      <c r="J8" s="82">
        <f t="shared" si="1"/>
        <v>0</v>
      </c>
      <c r="K8" s="39">
        <v>0</v>
      </c>
      <c r="L8" s="39"/>
    </row>
    <row r="9" spans="1:14" s="13" customFormat="1" ht="14.25" customHeight="1" x14ac:dyDescent="0.25">
      <c r="A9" s="125"/>
      <c r="B9" s="114"/>
      <c r="C9" s="57" t="s">
        <v>42</v>
      </c>
      <c r="D9" s="58" t="s">
        <v>114</v>
      </c>
      <c r="E9" s="59" t="s">
        <v>54</v>
      </c>
      <c r="F9" s="59">
        <v>1</v>
      </c>
      <c r="G9" s="60" t="s">
        <v>227</v>
      </c>
      <c r="H9" s="61">
        <f t="shared" si="0"/>
        <v>2.2499999999999999E-2</v>
      </c>
      <c r="I9" s="61">
        <v>115</v>
      </c>
      <c r="J9" s="82">
        <f t="shared" si="1"/>
        <v>2.5874999999999999</v>
      </c>
      <c r="K9" s="39">
        <v>0.03</v>
      </c>
      <c r="L9" s="39"/>
    </row>
    <row r="10" spans="1:14" s="13" customFormat="1" ht="14.25" customHeight="1" x14ac:dyDescent="0.25">
      <c r="A10" s="125"/>
      <c r="B10" s="114"/>
      <c r="C10" s="57" t="s">
        <v>188</v>
      </c>
      <c r="D10" s="58" t="s">
        <v>114</v>
      </c>
      <c r="E10" s="59" t="s">
        <v>54</v>
      </c>
      <c r="F10" s="59">
        <v>1</v>
      </c>
      <c r="G10" s="60" t="s">
        <v>227</v>
      </c>
      <c r="H10" s="61">
        <f t="shared" si="0"/>
        <v>148.6575</v>
      </c>
      <c r="I10" s="61">
        <v>115</v>
      </c>
      <c r="J10" s="82">
        <f t="shared" si="1"/>
        <v>17095.612499999999</v>
      </c>
      <c r="K10" s="39">
        <v>198.21</v>
      </c>
      <c r="L10" s="39"/>
    </row>
    <row r="11" spans="1:14" s="13" customFormat="1" ht="14.25" customHeight="1" x14ac:dyDescent="0.25">
      <c r="A11" s="125"/>
      <c r="B11" s="114"/>
      <c r="C11" s="57" t="s">
        <v>118</v>
      </c>
      <c r="D11" s="58" t="s">
        <v>119</v>
      </c>
      <c r="E11" s="59" t="s">
        <v>59</v>
      </c>
      <c r="F11" s="59">
        <v>1</v>
      </c>
      <c r="G11" s="60" t="s">
        <v>227</v>
      </c>
      <c r="H11" s="61">
        <f t="shared" si="0"/>
        <v>435.02249999999998</v>
      </c>
      <c r="I11" s="61">
        <v>115</v>
      </c>
      <c r="J11" s="82">
        <f t="shared" si="1"/>
        <v>50027.587499999994</v>
      </c>
      <c r="K11" s="39">
        <v>580.03</v>
      </c>
      <c r="L11" s="39"/>
    </row>
    <row r="12" spans="1:14" s="13" customFormat="1" ht="14.25" customHeight="1" x14ac:dyDescent="0.25">
      <c r="A12" s="125"/>
      <c r="B12" s="114"/>
      <c r="C12" s="57" t="s">
        <v>122</v>
      </c>
      <c r="D12" s="58" t="s">
        <v>121</v>
      </c>
      <c r="E12" s="59" t="s">
        <v>54</v>
      </c>
      <c r="F12" s="59">
        <v>1</v>
      </c>
      <c r="G12" s="60" t="s">
        <v>227</v>
      </c>
      <c r="H12" s="61">
        <f t="shared" si="0"/>
        <v>0</v>
      </c>
      <c r="I12" s="61">
        <v>115</v>
      </c>
      <c r="J12" s="82">
        <f t="shared" si="1"/>
        <v>0</v>
      </c>
      <c r="K12" s="39">
        <v>0</v>
      </c>
      <c r="L12" s="39"/>
    </row>
    <row r="13" spans="1:14" s="13" customFormat="1" ht="14.25" customHeight="1" x14ac:dyDescent="0.25">
      <c r="A13" s="125"/>
      <c r="B13" s="114"/>
      <c r="C13" s="57" t="s">
        <v>123</v>
      </c>
      <c r="D13" s="58" t="s">
        <v>124</v>
      </c>
      <c r="E13" s="59" t="s">
        <v>54</v>
      </c>
      <c r="F13" s="59">
        <v>1</v>
      </c>
      <c r="G13" s="60" t="s">
        <v>227</v>
      </c>
      <c r="H13" s="61">
        <f t="shared" si="0"/>
        <v>183.06</v>
      </c>
      <c r="I13" s="61">
        <v>115</v>
      </c>
      <c r="J13" s="82">
        <f t="shared" si="1"/>
        <v>21051.9</v>
      </c>
      <c r="K13" s="39">
        <v>244.08</v>
      </c>
      <c r="L13" s="39"/>
    </row>
    <row r="14" spans="1:14" s="13" customFormat="1" ht="14.25" customHeight="1" x14ac:dyDescent="0.25">
      <c r="A14" s="125"/>
      <c r="B14" s="114"/>
      <c r="C14" s="57" t="s">
        <v>126</v>
      </c>
      <c r="D14" s="58" t="s">
        <v>124</v>
      </c>
      <c r="E14" s="59" t="s">
        <v>54</v>
      </c>
      <c r="F14" s="59">
        <v>1</v>
      </c>
      <c r="G14" s="60" t="s">
        <v>227</v>
      </c>
      <c r="H14" s="61">
        <f t="shared" si="0"/>
        <v>0</v>
      </c>
      <c r="I14" s="61">
        <v>115</v>
      </c>
      <c r="J14" s="82">
        <f t="shared" si="1"/>
        <v>0</v>
      </c>
      <c r="K14" s="39">
        <v>0</v>
      </c>
      <c r="L14" s="39"/>
      <c r="N14" s="20"/>
    </row>
    <row r="15" spans="1:14" s="13" customFormat="1" ht="18.75" customHeight="1" x14ac:dyDescent="0.25">
      <c r="A15" s="122">
        <v>2</v>
      </c>
      <c r="B15" s="119" t="s">
        <v>222</v>
      </c>
      <c r="C15" s="67" t="s">
        <v>117</v>
      </c>
      <c r="D15" s="68" t="s">
        <v>114</v>
      </c>
      <c r="E15" s="53" t="s">
        <v>54</v>
      </c>
      <c r="F15" s="53">
        <v>1</v>
      </c>
      <c r="G15" s="69" t="s">
        <v>227</v>
      </c>
      <c r="H15" s="70">
        <f t="shared" si="0"/>
        <v>30.157499999999999</v>
      </c>
      <c r="I15" s="70">
        <v>115</v>
      </c>
      <c r="J15" s="83">
        <f t="shared" si="1"/>
        <v>3468.1124999999997</v>
      </c>
      <c r="K15" s="39">
        <v>40.21</v>
      </c>
      <c r="L15" s="39"/>
    </row>
    <row r="16" spans="1:14" s="13" customFormat="1" ht="18.75" customHeight="1" x14ac:dyDescent="0.25">
      <c r="A16" s="123"/>
      <c r="B16" s="120"/>
      <c r="C16" s="67" t="s">
        <v>120</v>
      </c>
      <c r="D16" s="68" t="s">
        <v>121</v>
      </c>
      <c r="E16" s="53" t="s">
        <v>54</v>
      </c>
      <c r="F16" s="53">
        <v>1</v>
      </c>
      <c r="G16" s="69" t="s">
        <v>227</v>
      </c>
      <c r="H16" s="70">
        <f t="shared" si="0"/>
        <v>34.844999999999999</v>
      </c>
      <c r="I16" s="70">
        <v>115</v>
      </c>
      <c r="J16" s="83">
        <f t="shared" si="1"/>
        <v>4007.1749999999997</v>
      </c>
      <c r="K16" s="39">
        <v>46.46</v>
      </c>
      <c r="L16" s="39"/>
    </row>
    <row r="17" spans="1:90" s="13" customFormat="1" ht="18.75" customHeight="1" x14ac:dyDescent="0.25">
      <c r="A17" s="123"/>
      <c r="B17" s="120"/>
      <c r="C17" s="67" t="s">
        <v>125</v>
      </c>
      <c r="D17" s="68" t="s">
        <v>124</v>
      </c>
      <c r="E17" s="53" t="s">
        <v>54</v>
      </c>
      <c r="F17" s="53">
        <v>1</v>
      </c>
      <c r="G17" s="69" t="s">
        <v>227</v>
      </c>
      <c r="H17" s="70">
        <f t="shared" si="0"/>
        <v>2.73</v>
      </c>
      <c r="I17" s="70">
        <v>115</v>
      </c>
      <c r="J17" s="83">
        <f t="shared" si="1"/>
        <v>313.95</v>
      </c>
      <c r="K17" s="39">
        <v>3.64</v>
      </c>
      <c r="L17" s="39"/>
    </row>
    <row r="18" spans="1:90" s="13" customFormat="1" ht="18.75" customHeight="1" x14ac:dyDescent="0.25">
      <c r="A18" s="124"/>
      <c r="B18" s="121"/>
      <c r="C18" s="67" t="s">
        <v>127</v>
      </c>
      <c r="D18" s="68" t="s">
        <v>128</v>
      </c>
      <c r="E18" s="53" t="s">
        <v>54</v>
      </c>
      <c r="F18" s="53">
        <v>1</v>
      </c>
      <c r="G18" s="69" t="s">
        <v>227</v>
      </c>
      <c r="H18" s="70">
        <f t="shared" si="0"/>
        <v>79.897500000000008</v>
      </c>
      <c r="I18" s="70">
        <v>115</v>
      </c>
      <c r="J18" s="83">
        <f t="shared" si="1"/>
        <v>9188.2125000000015</v>
      </c>
      <c r="K18" s="39">
        <v>106.53</v>
      </c>
      <c r="L18" s="39"/>
    </row>
    <row r="19" spans="1:90" s="13" customFormat="1" ht="36" customHeight="1" x14ac:dyDescent="0.25">
      <c r="A19" s="59">
        <v>3</v>
      </c>
      <c r="B19" s="57" t="s">
        <v>0</v>
      </c>
      <c r="C19" s="62" t="s">
        <v>14</v>
      </c>
      <c r="D19" s="63">
        <v>210007116777</v>
      </c>
      <c r="E19" s="59" t="s">
        <v>54</v>
      </c>
      <c r="F19" s="59">
        <v>1</v>
      </c>
      <c r="G19" s="60" t="s">
        <v>227</v>
      </c>
      <c r="H19" s="61">
        <f t="shared" si="0"/>
        <v>508.65750000000003</v>
      </c>
      <c r="I19" s="61">
        <v>115</v>
      </c>
      <c r="J19" s="82">
        <f t="shared" si="1"/>
        <v>58495.612500000003</v>
      </c>
      <c r="K19" s="39">
        <v>678.21</v>
      </c>
      <c r="L19" s="39"/>
    </row>
    <row r="20" spans="1:90" s="13" customFormat="1" ht="17.25" customHeight="1" x14ac:dyDescent="0.25">
      <c r="A20" s="103">
        <v>4</v>
      </c>
      <c r="B20" s="104" t="s">
        <v>1</v>
      </c>
      <c r="C20" s="16" t="s">
        <v>197</v>
      </c>
      <c r="D20" s="14">
        <v>520002130097</v>
      </c>
      <c r="E20" s="24" t="s">
        <v>59</v>
      </c>
      <c r="F20" s="11">
        <v>1</v>
      </c>
      <c r="G20" s="26" t="s">
        <v>227</v>
      </c>
      <c r="H20" s="28">
        <f t="shared" si="0"/>
        <v>3414</v>
      </c>
      <c r="I20" s="28">
        <v>115</v>
      </c>
      <c r="J20" s="84">
        <f t="shared" si="1"/>
        <v>392610</v>
      </c>
      <c r="K20" s="52">
        <v>4552</v>
      </c>
      <c r="L20" s="39"/>
    </row>
    <row r="21" spans="1:90" s="13" customFormat="1" ht="18.75" customHeight="1" x14ac:dyDescent="0.25">
      <c r="A21" s="103"/>
      <c r="B21" s="104"/>
      <c r="C21" s="16" t="s">
        <v>199</v>
      </c>
      <c r="D21" s="14">
        <v>210020802685</v>
      </c>
      <c r="E21" s="24" t="s">
        <v>54</v>
      </c>
      <c r="F21" s="11">
        <v>1</v>
      </c>
      <c r="G21" s="26" t="s">
        <v>227</v>
      </c>
      <c r="H21" s="28">
        <f t="shared" si="0"/>
        <v>123.54749999999999</v>
      </c>
      <c r="I21" s="28">
        <v>115</v>
      </c>
      <c r="J21" s="84">
        <f t="shared" si="1"/>
        <v>14207.962499999998</v>
      </c>
      <c r="K21" s="39">
        <v>164.73</v>
      </c>
      <c r="L21" s="39"/>
    </row>
    <row r="22" spans="1:90" s="15" customFormat="1" ht="14.25" customHeight="1" x14ac:dyDescent="0.25">
      <c r="A22" s="107">
        <v>5</v>
      </c>
      <c r="B22" s="131" t="s">
        <v>200</v>
      </c>
      <c r="C22" s="62" t="s">
        <v>15</v>
      </c>
      <c r="D22" s="63">
        <v>110000850217</v>
      </c>
      <c r="E22" s="59" t="s">
        <v>59</v>
      </c>
      <c r="F22" s="59">
        <v>1</v>
      </c>
      <c r="G22" s="60" t="s">
        <v>227</v>
      </c>
      <c r="H22" s="61">
        <f t="shared" si="0"/>
        <v>209.91</v>
      </c>
      <c r="I22" s="61">
        <v>115</v>
      </c>
      <c r="J22" s="82">
        <f t="shared" si="1"/>
        <v>24139.649999999998</v>
      </c>
      <c r="K22" s="39">
        <v>279.88</v>
      </c>
      <c r="L22" s="39"/>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row>
    <row r="23" spans="1:90" s="13" customFormat="1" ht="14.25" customHeight="1" x14ac:dyDescent="0.25">
      <c r="A23" s="107"/>
      <c r="B23" s="133"/>
      <c r="C23" s="64" t="s">
        <v>139</v>
      </c>
      <c r="D23" s="65">
        <v>1010096950</v>
      </c>
      <c r="E23" s="66" t="s">
        <v>54</v>
      </c>
      <c r="F23" s="66">
        <v>1</v>
      </c>
      <c r="G23" s="60" t="s">
        <v>227</v>
      </c>
      <c r="H23" s="61">
        <f t="shared" si="0"/>
        <v>224.7525</v>
      </c>
      <c r="I23" s="61">
        <v>115</v>
      </c>
      <c r="J23" s="82">
        <f t="shared" si="1"/>
        <v>25846.537499999999</v>
      </c>
      <c r="K23" s="39">
        <v>299.67</v>
      </c>
      <c r="L23" s="39"/>
    </row>
    <row r="24" spans="1:90" s="13" customFormat="1" ht="14.25" customHeight="1" x14ac:dyDescent="0.25">
      <c r="A24" s="107"/>
      <c r="B24" s="132"/>
      <c r="C24" s="62" t="s">
        <v>140</v>
      </c>
      <c r="D24" s="63">
        <v>1010096950</v>
      </c>
      <c r="E24" s="59" t="s">
        <v>54</v>
      </c>
      <c r="F24" s="59">
        <v>1</v>
      </c>
      <c r="G24" s="60" t="s">
        <v>227</v>
      </c>
      <c r="H24" s="61">
        <f t="shared" si="0"/>
        <v>0</v>
      </c>
      <c r="I24" s="61">
        <v>115</v>
      </c>
      <c r="J24" s="82">
        <f t="shared" si="1"/>
        <v>0</v>
      </c>
      <c r="K24" s="39">
        <v>0</v>
      </c>
      <c r="L24" s="39"/>
    </row>
    <row r="25" spans="1:90" s="13" customFormat="1" ht="24.75" customHeight="1" x14ac:dyDescent="0.25">
      <c r="A25" s="35">
        <f>A22+1</f>
        <v>6</v>
      </c>
      <c r="B25" s="36" t="s">
        <v>210</v>
      </c>
      <c r="C25" s="16" t="s">
        <v>211</v>
      </c>
      <c r="D25" s="14">
        <v>110000070257</v>
      </c>
      <c r="E25" s="11" t="s">
        <v>59</v>
      </c>
      <c r="F25" s="11">
        <v>1</v>
      </c>
      <c r="G25" s="26" t="s">
        <v>233</v>
      </c>
      <c r="H25" s="28">
        <f t="shared" si="0"/>
        <v>361.92750000000001</v>
      </c>
      <c r="I25" s="28">
        <v>115</v>
      </c>
      <c r="J25" s="84">
        <f t="shared" si="1"/>
        <v>41621.662499999999</v>
      </c>
      <c r="K25" s="29">
        <v>482.57</v>
      </c>
      <c r="L25" s="39"/>
    </row>
    <row r="26" spans="1:90" s="13" customFormat="1" ht="35.25" customHeight="1" x14ac:dyDescent="0.25">
      <c r="A26" s="71">
        <v>7</v>
      </c>
      <c r="B26" s="72" t="s">
        <v>3</v>
      </c>
      <c r="C26" s="62" t="s">
        <v>189</v>
      </c>
      <c r="D26" s="63">
        <v>210007277521</v>
      </c>
      <c r="E26" s="59" t="s">
        <v>54</v>
      </c>
      <c r="F26" s="59">
        <v>1</v>
      </c>
      <c r="G26" s="60" t="s">
        <v>227</v>
      </c>
      <c r="H26" s="61">
        <f t="shared" si="0"/>
        <v>543.16499999999996</v>
      </c>
      <c r="I26" s="61">
        <v>115</v>
      </c>
      <c r="J26" s="82">
        <f t="shared" si="1"/>
        <v>62463.974999999999</v>
      </c>
      <c r="K26" s="39">
        <v>724.22</v>
      </c>
      <c r="L26" s="39"/>
    </row>
    <row r="27" spans="1:90" s="13" customFormat="1" ht="35.25" customHeight="1" x14ac:dyDescent="0.25">
      <c r="A27" s="8">
        <v>8</v>
      </c>
      <c r="B27" s="37" t="s">
        <v>208</v>
      </c>
      <c r="C27" s="16" t="s">
        <v>209</v>
      </c>
      <c r="D27" s="10" t="s">
        <v>212</v>
      </c>
      <c r="E27" s="24" t="s">
        <v>59</v>
      </c>
      <c r="F27" s="5">
        <v>1</v>
      </c>
      <c r="G27" s="45" t="s">
        <v>237</v>
      </c>
      <c r="H27" s="28">
        <f t="shared" si="0"/>
        <v>270.53249999999997</v>
      </c>
      <c r="I27" s="28">
        <v>115</v>
      </c>
      <c r="J27" s="84">
        <f t="shared" si="1"/>
        <v>31111.237499999996</v>
      </c>
      <c r="K27" s="39">
        <v>360.71</v>
      </c>
      <c r="L27" s="39"/>
    </row>
    <row r="28" spans="1:90" s="13" customFormat="1" ht="33.75" customHeight="1" x14ac:dyDescent="0.25">
      <c r="A28" s="71">
        <v>9</v>
      </c>
      <c r="B28" s="72" t="s">
        <v>4</v>
      </c>
      <c r="C28" s="62" t="s">
        <v>17</v>
      </c>
      <c r="D28" s="63">
        <v>5400033233924</v>
      </c>
      <c r="E28" s="59" t="s">
        <v>54</v>
      </c>
      <c r="F28" s="59">
        <v>1</v>
      </c>
      <c r="G28" s="60" t="s">
        <v>227</v>
      </c>
      <c r="H28" s="61">
        <f t="shared" si="0"/>
        <v>88.275000000000006</v>
      </c>
      <c r="I28" s="61">
        <v>115</v>
      </c>
      <c r="J28" s="82">
        <f t="shared" si="1"/>
        <v>10151.625</v>
      </c>
      <c r="K28" s="39">
        <v>117.7</v>
      </c>
      <c r="L28" s="39"/>
    </row>
    <row r="29" spans="1:90" s="13" customFormat="1" ht="21" customHeight="1" x14ac:dyDescent="0.25">
      <c r="A29" s="18">
        <v>10</v>
      </c>
      <c r="B29" s="37" t="s">
        <v>5</v>
      </c>
      <c r="C29" s="16" t="s">
        <v>16</v>
      </c>
      <c r="D29" s="10" t="s">
        <v>69</v>
      </c>
      <c r="E29" s="24" t="s">
        <v>59</v>
      </c>
      <c r="F29" s="11">
        <v>1</v>
      </c>
      <c r="G29" s="26" t="s">
        <v>227</v>
      </c>
      <c r="H29" s="28">
        <f t="shared" si="0"/>
        <v>739.48500000000001</v>
      </c>
      <c r="I29" s="28">
        <v>115</v>
      </c>
      <c r="J29" s="84">
        <f t="shared" si="1"/>
        <v>85040.775000000009</v>
      </c>
      <c r="K29" s="39">
        <v>985.98</v>
      </c>
      <c r="L29" s="39"/>
    </row>
    <row r="30" spans="1:90" s="13" customFormat="1" ht="35.25" customHeight="1" x14ac:dyDescent="0.25">
      <c r="A30" s="71">
        <v>11</v>
      </c>
      <c r="B30" s="73" t="s">
        <v>201</v>
      </c>
      <c r="C30" s="62" t="s">
        <v>204</v>
      </c>
      <c r="D30" s="58" t="s">
        <v>202</v>
      </c>
      <c r="E30" s="59" t="s">
        <v>54</v>
      </c>
      <c r="F30" s="59">
        <v>1</v>
      </c>
      <c r="G30" s="60" t="s">
        <v>203</v>
      </c>
      <c r="H30" s="61">
        <f t="shared" si="0"/>
        <v>987.23249999999996</v>
      </c>
      <c r="I30" s="61">
        <v>115</v>
      </c>
      <c r="J30" s="82">
        <f t="shared" si="1"/>
        <v>113531.73749999999</v>
      </c>
      <c r="K30" s="39">
        <v>1316.31</v>
      </c>
      <c r="L30" s="39"/>
    </row>
    <row r="31" spans="1:90" s="13" customFormat="1" ht="30" customHeight="1" x14ac:dyDescent="0.25">
      <c r="A31" s="8">
        <v>12</v>
      </c>
      <c r="B31" s="37" t="s">
        <v>6</v>
      </c>
      <c r="C31" s="9" t="s">
        <v>190</v>
      </c>
      <c r="D31" s="10" t="s">
        <v>129</v>
      </c>
      <c r="E31" s="24" t="s">
        <v>54</v>
      </c>
      <c r="F31" s="11">
        <v>1</v>
      </c>
      <c r="G31" s="26" t="s">
        <v>227</v>
      </c>
      <c r="H31" s="28">
        <f t="shared" si="0"/>
        <v>561.4425</v>
      </c>
      <c r="I31" s="28">
        <v>115</v>
      </c>
      <c r="J31" s="84">
        <f t="shared" si="1"/>
        <v>64565.887499999997</v>
      </c>
      <c r="K31" s="39">
        <v>748.59</v>
      </c>
      <c r="L31" s="39"/>
    </row>
    <row r="32" spans="1:90" s="13" customFormat="1" ht="19.5" customHeight="1" x14ac:dyDescent="0.25">
      <c r="A32" s="71">
        <v>13</v>
      </c>
      <c r="B32" s="73" t="s">
        <v>28</v>
      </c>
      <c r="C32" s="57" t="s">
        <v>186</v>
      </c>
      <c r="D32" s="58" t="s">
        <v>98</v>
      </c>
      <c r="E32" s="59" t="s">
        <v>54</v>
      </c>
      <c r="F32" s="59">
        <v>1</v>
      </c>
      <c r="G32" s="60" t="s">
        <v>227</v>
      </c>
      <c r="H32" s="61">
        <f t="shared" si="0"/>
        <v>34.342500000000001</v>
      </c>
      <c r="I32" s="61">
        <v>115</v>
      </c>
      <c r="J32" s="82">
        <f t="shared" si="1"/>
        <v>3949.3875000000003</v>
      </c>
      <c r="K32" s="39">
        <v>45.79</v>
      </c>
      <c r="L32" s="39"/>
    </row>
    <row r="33" spans="1:14" s="13" customFormat="1" ht="27.75" customHeight="1" x14ac:dyDescent="0.25">
      <c r="A33" s="8">
        <v>14</v>
      </c>
      <c r="B33" s="38" t="s">
        <v>7</v>
      </c>
      <c r="C33" s="16" t="s">
        <v>19</v>
      </c>
      <c r="D33" s="10" t="s">
        <v>232</v>
      </c>
      <c r="E33" s="24" t="s">
        <v>59</v>
      </c>
      <c r="F33" s="11">
        <v>1</v>
      </c>
      <c r="G33" s="26" t="s">
        <v>227</v>
      </c>
      <c r="H33" s="28">
        <f t="shared" si="0"/>
        <v>553.95749999999998</v>
      </c>
      <c r="I33" s="28">
        <v>115</v>
      </c>
      <c r="J33" s="84">
        <f t="shared" si="1"/>
        <v>63705.112499999996</v>
      </c>
      <c r="K33" s="39">
        <v>738.61</v>
      </c>
      <c r="L33" s="39"/>
    </row>
    <row r="34" spans="1:14" s="13" customFormat="1" ht="30" customHeight="1" x14ac:dyDescent="0.25">
      <c r="A34" s="71">
        <v>15</v>
      </c>
      <c r="B34" s="72" t="s">
        <v>8</v>
      </c>
      <c r="C34" s="62" t="s">
        <v>163</v>
      </c>
      <c r="D34" s="58" t="s">
        <v>53</v>
      </c>
      <c r="E34" s="59" t="s">
        <v>54</v>
      </c>
      <c r="F34" s="59">
        <v>1</v>
      </c>
      <c r="G34" s="60" t="s">
        <v>227</v>
      </c>
      <c r="H34" s="61">
        <f t="shared" si="0"/>
        <v>61.927499999999995</v>
      </c>
      <c r="I34" s="61">
        <v>115</v>
      </c>
      <c r="J34" s="82">
        <f t="shared" si="1"/>
        <v>7121.6624999999995</v>
      </c>
      <c r="K34" s="39">
        <v>82.57</v>
      </c>
      <c r="L34" s="39"/>
    </row>
    <row r="35" spans="1:14" s="13" customFormat="1" ht="44.25" customHeight="1" x14ac:dyDescent="0.25">
      <c r="A35" s="8">
        <v>16</v>
      </c>
      <c r="B35" s="37" t="s">
        <v>9</v>
      </c>
      <c r="C35" s="16" t="s">
        <v>20</v>
      </c>
      <c r="D35" s="10" t="s">
        <v>62</v>
      </c>
      <c r="E35" s="24" t="s">
        <v>54</v>
      </c>
      <c r="F35" s="11">
        <v>1</v>
      </c>
      <c r="G35" s="26" t="s">
        <v>227</v>
      </c>
      <c r="H35" s="28">
        <f t="shared" si="0"/>
        <v>280.185</v>
      </c>
      <c r="I35" s="28">
        <v>115</v>
      </c>
      <c r="J35" s="84">
        <f t="shared" si="1"/>
        <v>32221.275000000001</v>
      </c>
      <c r="K35" s="39">
        <v>373.58</v>
      </c>
      <c r="L35" s="39"/>
    </row>
    <row r="36" spans="1:14" s="13" customFormat="1" ht="14.25" customHeight="1" x14ac:dyDescent="0.25">
      <c r="A36" s="107">
        <v>17</v>
      </c>
      <c r="B36" s="102" t="s">
        <v>225</v>
      </c>
      <c r="C36" s="62" t="s">
        <v>18</v>
      </c>
      <c r="D36" s="58" t="s">
        <v>84</v>
      </c>
      <c r="E36" s="59" t="s">
        <v>54</v>
      </c>
      <c r="F36" s="59">
        <v>1</v>
      </c>
      <c r="G36" s="60" t="s">
        <v>227</v>
      </c>
      <c r="H36" s="61">
        <f t="shared" si="0"/>
        <v>539.41499999999996</v>
      </c>
      <c r="I36" s="61">
        <v>115</v>
      </c>
      <c r="J36" s="82">
        <f t="shared" si="1"/>
        <v>62032.724999999999</v>
      </c>
      <c r="K36" s="39">
        <v>719.22</v>
      </c>
      <c r="L36" s="39"/>
    </row>
    <row r="37" spans="1:14" s="13" customFormat="1" ht="15" customHeight="1" x14ac:dyDescent="0.25">
      <c r="A37" s="107"/>
      <c r="B37" s="102"/>
      <c r="C37" s="62" t="s">
        <v>85</v>
      </c>
      <c r="D37" s="58" t="s">
        <v>84</v>
      </c>
      <c r="E37" s="59" t="s">
        <v>54</v>
      </c>
      <c r="F37" s="59">
        <v>2</v>
      </c>
      <c r="G37" s="60" t="s">
        <v>227</v>
      </c>
      <c r="H37" s="61">
        <f t="shared" si="0"/>
        <v>319.73250000000002</v>
      </c>
      <c r="I37" s="61">
        <v>115</v>
      </c>
      <c r="J37" s="82">
        <f t="shared" si="1"/>
        <v>36769.237500000003</v>
      </c>
      <c r="K37" s="39">
        <v>426.31</v>
      </c>
      <c r="L37" s="39"/>
    </row>
    <row r="38" spans="1:14" s="13" customFormat="1" ht="15" customHeight="1" x14ac:dyDescent="0.25">
      <c r="A38" s="107"/>
      <c r="B38" s="102"/>
      <c r="C38" s="62" t="s">
        <v>142</v>
      </c>
      <c r="D38" s="58" t="s">
        <v>84</v>
      </c>
      <c r="E38" s="59" t="s">
        <v>54</v>
      </c>
      <c r="F38" s="59">
        <v>1</v>
      </c>
      <c r="G38" s="60" t="s">
        <v>227</v>
      </c>
      <c r="H38" s="61">
        <f t="shared" ref="H38:H69" si="2">(K38/4)*3</f>
        <v>176.60249999999999</v>
      </c>
      <c r="I38" s="61">
        <v>115</v>
      </c>
      <c r="J38" s="82">
        <f t="shared" si="1"/>
        <v>20309.287499999999</v>
      </c>
      <c r="K38" s="39">
        <v>235.47</v>
      </c>
      <c r="L38" s="39"/>
    </row>
    <row r="39" spans="1:14" s="13" customFormat="1" ht="15" customHeight="1" x14ac:dyDescent="0.25">
      <c r="A39" s="107"/>
      <c r="B39" s="102"/>
      <c r="C39" s="62" t="s">
        <v>86</v>
      </c>
      <c r="D39" s="58" t="s">
        <v>84</v>
      </c>
      <c r="E39" s="59" t="s">
        <v>54</v>
      </c>
      <c r="F39" s="59">
        <v>1</v>
      </c>
      <c r="G39" s="60" t="s">
        <v>227</v>
      </c>
      <c r="H39" s="61">
        <f t="shared" si="2"/>
        <v>4.74</v>
      </c>
      <c r="I39" s="61">
        <v>115</v>
      </c>
      <c r="J39" s="82">
        <f t="shared" si="1"/>
        <v>545.1</v>
      </c>
      <c r="K39" s="39">
        <v>6.32</v>
      </c>
      <c r="L39" s="39"/>
    </row>
    <row r="40" spans="1:14" s="13" customFormat="1" ht="15" customHeight="1" x14ac:dyDescent="0.25">
      <c r="A40" s="107"/>
      <c r="B40" s="102"/>
      <c r="C40" s="62" t="s">
        <v>87</v>
      </c>
      <c r="D40" s="58" t="s">
        <v>84</v>
      </c>
      <c r="E40" s="59" t="s">
        <v>54</v>
      </c>
      <c r="F40" s="59">
        <v>1</v>
      </c>
      <c r="G40" s="60" t="s">
        <v>227</v>
      </c>
      <c r="H40" s="61">
        <f t="shared" si="2"/>
        <v>31.657499999999999</v>
      </c>
      <c r="I40" s="61">
        <v>115</v>
      </c>
      <c r="J40" s="82">
        <f t="shared" si="1"/>
        <v>3640.6124999999997</v>
      </c>
      <c r="K40" s="39">
        <v>42.21</v>
      </c>
      <c r="L40" s="39"/>
    </row>
    <row r="41" spans="1:14" s="13" customFormat="1" ht="15" customHeight="1" x14ac:dyDescent="0.25">
      <c r="A41" s="107"/>
      <c r="B41" s="102"/>
      <c r="C41" s="62" t="s">
        <v>87</v>
      </c>
      <c r="D41" s="58" t="s">
        <v>84</v>
      </c>
      <c r="E41" s="59" t="s">
        <v>54</v>
      </c>
      <c r="F41" s="59">
        <v>2</v>
      </c>
      <c r="G41" s="60" t="s">
        <v>227</v>
      </c>
      <c r="H41" s="61">
        <f t="shared" si="2"/>
        <v>12.495000000000001</v>
      </c>
      <c r="I41" s="61">
        <v>115</v>
      </c>
      <c r="J41" s="82">
        <f t="shared" si="1"/>
        <v>1436.9250000000002</v>
      </c>
      <c r="K41" s="39">
        <v>16.66</v>
      </c>
      <c r="L41" s="39"/>
    </row>
    <row r="42" spans="1:14" s="13" customFormat="1" ht="15" customHeight="1" x14ac:dyDescent="0.25">
      <c r="A42" s="107"/>
      <c r="B42" s="102"/>
      <c r="C42" s="62" t="s">
        <v>88</v>
      </c>
      <c r="D42" s="58" t="s">
        <v>84</v>
      </c>
      <c r="E42" s="59" t="s">
        <v>54</v>
      </c>
      <c r="F42" s="59">
        <v>1</v>
      </c>
      <c r="G42" s="60" t="s">
        <v>227</v>
      </c>
      <c r="H42" s="61">
        <f t="shared" si="2"/>
        <v>12.532500000000001</v>
      </c>
      <c r="I42" s="61">
        <v>115</v>
      </c>
      <c r="J42" s="82">
        <f t="shared" si="1"/>
        <v>1441.2375000000002</v>
      </c>
      <c r="K42" s="39">
        <v>16.71</v>
      </c>
      <c r="L42" s="39"/>
    </row>
    <row r="43" spans="1:14" s="13" customFormat="1" ht="15" customHeight="1" x14ac:dyDescent="0.25">
      <c r="A43" s="107"/>
      <c r="B43" s="102"/>
      <c r="C43" s="62" t="s">
        <v>89</v>
      </c>
      <c r="D43" s="58" t="s">
        <v>90</v>
      </c>
      <c r="E43" s="59" t="s">
        <v>54</v>
      </c>
      <c r="F43" s="59">
        <v>1</v>
      </c>
      <c r="G43" s="60" t="s">
        <v>227</v>
      </c>
      <c r="H43" s="61">
        <f t="shared" si="2"/>
        <v>4.6875</v>
      </c>
      <c r="I43" s="61">
        <v>115</v>
      </c>
      <c r="J43" s="82">
        <f t="shared" si="1"/>
        <v>539.0625</v>
      </c>
      <c r="K43" s="39">
        <v>6.25</v>
      </c>
      <c r="L43" s="39"/>
      <c r="N43" s="20"/>
    </row>
    <row r="44" spans="1:14" s="13" customFormat="1" ht="15.75" customHeight="1" x14ac:dyDescent="0.25">
      <c r="A44" s="115">
        <v>18</v>
      </c>
      <c r="B44" s="104" t="s">
        <v>10</v>
      </c>
      <c r="C44" s="16" t="s">
        <v>21</v>
      </c>
      <c r="D44" s="10" t="s">
        <v>159</v>
      </c>
      <c r="E44" s="24" t="s">
        <v>54</v>
      </c>
      <c r="F44" s="11">
        <v>1</v>
      </c>
      <c r="G44" s="26" t="s">
        <v>227</v>
      </c>
      <c r="H44" s="28">
        <f t="shared" si="2"/>
        <v>331.46999999999997</v>
      </c>
      <c r="I44" s="28">
        <v>115</v>
      </c>
      <c r="J44" s="84">
        <f t="shared" si="1"/>
        <v>38119.049999999996</v>
      </c>
      <c r="K44" s="39">
        <v>441.96</v>
      </c>
      <c r="L44" s="39"/>
    </row>
    <row r="45" spans="1:14" s="13" customFormat="1" ht="30" customHeight="1" x14ac:dyDescent="0.25">
      <c r="A45" s="115"/>
      <c r="B45" s="104"/>
      <c r="C45" s="16" t="s">
        <v>198</v>
      </c>
      <c r="D45" s="10" t="s">
        <v>160</v>
      </c>
      <c r="E45" s="24" t="s">
        <v>54</v>
      </c>
      <c r="F45" s="11">
        <v>3</v>
      </c>
      <c r="G45" s="26" t="s">
        <v>227</v>
      </c>
      <c r="H45" s="28">
        <f t="shared" si="2"/>
        <v>17.414999999999999</v>
      </c>
      <c r="I45" s="28">
        <v>115</v>
      </c>
      <c r="J45" s="84">
        <f t="shared" si="1"/>
        <v>2002.7249999999999</v>
      </c>
      <c r="K45" s="39">
        <v>23.22</v>
      </c>
      <c r="L45" s="39"/>
    </row>
    <row r="46" spans="1:14" s="13" customFormat="1" ht="14.25" customHeight="1" x14ac:dyDescent="0.25">
      <c r="A46" s="107">
        <v>19</v>
      </c>
      <c r="B46" s="102" t="s">
        <v>11</v>
      </c>
      <c r="C46" s="62" t="s">
        <v>22</v>
      </c>
      <c r="D46" s="58" t="s">
        <v>70</v>
      </c>
      <c r="E46" s="59" t="s">
        <v>59</v>
      </c>
      <c r="F46" s="59">
        <v>1</v>
      </c>
      <c r="G46" s="60" t="s">
        <v>227</v>
      </c>
      <c r="H46" s="61">
        <f t="shared" si="2"/>
        <v>455.59500000000003</v>
      </c>
      <c r="I46" s="61">
        <v>115</v>
      </c>
      <c r="J46" s="82">
        <f t="shared" si="1"/>
        <v>52393.425000000003</v>
      </c>
      <c r="K46" s="39">
        <v>607.46</v>
      </c>
      <c r="L46" s="39"/>
    </row>
    <row r="47" spans="1:14" s="13" customFormat="1" ht="14.25" customHeight="1" x14ac:dyDescent="0.25">
      <c r="A47" s="107"/>
      <c r="B47" s="102"/>
      <c r="C47" s="62" t="s">
        <v>194</v>
      </c>
      <c r="D47" s="58" t="s">
        <v>71</v>
      </c>
      <c r="E47" s="59" t="s">
        <v>54</v>
      </c>
      <c r="F47" s="59">
        <v>1</v>
      </c>
      <c r="G47" s="60" t="s">
        <v>227</v>
      </c>
      <c r="H47" s="61">
        <f t="shared" si="2"/>
        <v>0.2475</v>
      </c>
      <c r="I47" s="61">
        <v>115</v>
      </c>
      <c r="J47" s="82">
        <f t="shared" si="1"/>
        <v>28.462499999999999</v>
      </c>
      <c r="K47" s="39">
        <v>0.33</v>
      </c>
      <c r="L47" s="39"/>
    </row>
    <row r="48" spans="1:14" s="13" customFormat="1" ht="14.25" customHeight="1" x14ac:dyDescent="0.25">
      <c r="A48" s="107"/>
      <c r="B48" s="102"/>
      <c r="C48" s="62" t="s">
        <v>72</v>
      </c>
      <c r="D48" s="58" t="s">
        <v>71</v>
      </c>
      <c r="E48" s="59" t="s">
        <v>54</v>
      </c>
      <c r="F48" s="59">
        <v>1</v>
      </c>
      <c r="G48" s="60" t="s">
        <v>227</v>
      </c>
      <c r="H48" s="61">
        <f t="shared" si="2"/>
        <v>20.452500000000001</v>
      </c>
      <c r="I48" s="61">
        <v>115</v>
      </c>
      <c r="J48" s="82">
        <f t="shared" si="1"/>
        <v>2352.0374999999999</v>
      </c>
      <c r="K48" s="39">
        <v>27.27</v>
      </c>
      <c r="L48" s="39"/>
    </row>
    <row r="49" spans="1:12" s="13" customFormat="1" ht="14.25" customHeight="1" x14ac:dyDescent="0.25">
      <c r="A49" s="107"/>
      <c r="B49" s="102"/>
      <c r="C49" s="62" t="s">
        <v>73</v>
      </c>
      <c r="D49" s="58" t="s">
        <v>71</v>
      </c>
      <c r="E49" s="59" t="s">
        <v>54</v>
      </c>
      <c r="F49" s="59">
        <v>1</v>
      </c>
      <c r="G49" s="60" t="s">
        <v>227</v>
      </c>
      <c r="H49" s="61">
        <f t="shared" si="2"/>
        <v>5.2424999999999997</v>
      </c>
      <c r="I49" s="61">
        <v>115</v>
      </c>
      <c r="J49" s="82">
        <f t="shared" si="1"/>
        <v>602.88749999999993</v>
      </c>
      <c r="K49" s="39">
        <v>6.99</v>
      </c>
      <c r="L49" s="39"/>
    </row>
    <row r="50" spans="1:12" s="13" customFormat="1" ht="14.25" customHeight="1" x14ac:dyDescent="0.25">
      <c r="A50" s="107"/>
      <c r="B50" s="102"/>
      <c r="C50" s="62" t="s">
        <v>73</v>
      </c>
      <c r="D50" s="58" t="s">
        <v>71</v>
      </c>
      <c r="E50" s="59" t="s">
        <v>54</v>
      </c>
      <c r="F50" s="59">
        <v>1</v>
      </c>
      <c r="G50" s="60" t="s">
        <v>227</v>
      </c>
      <c r="H50" s="61">
        <f t="shared" si="2"/>
        <v>3.3000000000000003</v>
      </c>
      <c r="I50" s="61">
        <v>115</v>
      </c>
      <c r="J50" s="82">
        <f t="shared" si="1"/>
        <v>379.50000000000006</v>
      </c>
      <c r="K50" s="39">
        <v>4.4000000000000004</v>
      </c>
      <c r="L50" s="39"/>
    </row>
    <row r="51" spans="1:12" s="13" customFormat="1" ht="14.25" customHeight="1" x14ac:dyDescent="0.25">
      <c r="A51" s="107"/>
      <c r="B51" s="102"/>
      <c r="C51" s="62" t="s">
        <v>74</v>
      </c>
      <c r="D51" s="58" t="s">
        <v>71</v>
      </c>
      <c r="E51" s="59" t="s">
        <v>54</v>
      </c>
      <c r="F51" s="59">
        <v>1</v>
      </c>
      <c r="G51" s="60" t="s">
        <v>227</v>
      </c>
      <c r="H51" s="61">
        <f t="shared" si="2"/>
        <v>0.43499999999999994</v>
      </c>
      <c r="I51" s="61">
        <v>115</v>
      </c>
      <c r="J51" s="82">
        <f t="shared" si="1"/>
        <v>50.024999999999991</v>
      </c>
      <c r="K51" s="39">
        <v>0.57999999999999996</v>
      </c>
      <c r="L51" s="39"/>
    </row>
    <row r="52" spans="1:12" s="13" customFormat="1" ht="14.25" customHeight="1" x14ac:dyDescent="0.25">
      <c r="A52" s="107"/>
      <c r="B52" s="102"/>
      <c r="C52" s="62" t="s">
        <v>75</v>
      </c>
      <c r="D52" s="58" t="s">
        <v>71</v>
      </c>
      <c r="E52" s="59" t="s">
        <v>54</v>
      </c>
      <c r="F52" s="59">
        <v>1</v>
      </c>
      <c r="G52" s="60" t="s">
        <v>227</v>
      </c>
      <c r="H52" s="61">
        <f t="shared" si="2"/>
        <v>8.2650000000000006</v>
      </c>
      <c r="I52" s="61">
        <v>115</v>
      </c>
      <c r="J52" s="82">
        <f t="shared" si="1"/>
        <v>950.47500000000002</v>
      </c>
      <c r="K52" s="39">
        <v>11.02</v>
      </c>
      <c r="L52" s="39"/>
    </row>
    <row r="53" spans="1:12" s="13" customFormat="1" ht="14.25" customHeight="1" x14ac:dyDescent="0.25">
      <c r="A53" s="107"/>
      <c r="B53" s="102"/>
      <c r="C53" s="62" t="s">
        <v>152</v>
      </c>
      <c r="D53" s="58" t="s">
        <v>71</v>
      </c>
      <c r="E53" s="59" t="s">
        <v>54</v>
      </c>
      <c r="F53" s="59">
        <v>1</v>
      </c>
      <c r="G53" s="60" t="s">
        <v>227</v>
      </c>
      <c r="H53" s="61">
        <f t="shared" si="2"/>
        <v>1.9424999999999999</v>
      </c>
      <c r="I53" s="61">
        <v>115</v>
      </c>
      <c r="J53" s="82">
        <f t="shared" si="1"/>
        <v>223.38749999999999</v>
      </c>
      <c r="K53" s="39">
        <v>2.59</v>
      </c>
      <c r="L53" s="39"/>
    </row>
    <row r="54" spans="1:12" s="13" customFormat="1" ht="14.25" customHeight="1" x14ac:dyDescent="0.25">
      <c r="A54" s="107"/>
      <c r="B54" s="102"/>
      <c r="C54" s="62" t="s">
        <v>152</v>
      </c>
      <c r="D54" s="58" t="s">
        <v>71</v>
      </c>
      <c r="E54" s="59" t="s">
        <v>54</v>
      </c>
      <c r="F54" s="59">
        <v>1</v>
      </c>
      <c r="G54" s="60" t="s">
        <v>227</v>
      </c>
      <c r="H54" s="61">
        <f t="shared" si="2"/>
        <v>4.8075000000000001</v>
      </c>
      <c r="I54" s="61">
        <v>115</v>
      </c>
      <c r="J54" s="82">
        <f t="shared" si="1"/>
        <v>552.86250000000007</v>
      </c>
      <c r="K54" s="39">
        <v>6.41</v>
      </c>
      <c r="L54" s="39"/>
    </row>
    <row r="55" spans="1:12" s="13" customFormat="1" ht="14.25" customHeight="1" x14ac:dyDescent="0.25">
      <c r="A55" s="107"/>
      <c r="B55" s="102"/>
      <c r="C55" s="62" t="s">
        <v>76</v>
      </c>
      <c r="D55" s="58" t="s">
        <v>71</v>
      </c>
      <c r="E55" s="59" t="s">
        <v>54</v>
      </c>
      <c r="F55" s="59">
        <v>1</v>
      </c>
      <c r="G55" s="60" t="s">
        <v>227</v>
      </c>
      <c r="H55" s="61">
        <f t="shared" si="2"/>
        <v>13.424999999999999</v>
      </c>
      <c r="I55" s="61">
        <v>115</v>
      </c>
      <c r="J55" s="82">
        <f t="shared" si="1"/>
        <v>1543.8749999999998</v>
      </c>
      <c r="K55" s="39">
        <v>17.899999999999999</v>
      </c>
      <c r="L55" s="39"/>
    </row>
    <row r="56" spans="1:12" s="13" customFormat="1" ht="14.25" customHeight="1" x14ac:dyDescent="0.25">
      <c r="A56" s="107"/>
      <c r="B56" s="102"/>
      <c r="C56" s="62" t="s">
        <v>77</v>
      </c>
      <c r="D56" s="58" t="s">
        <v>78</v>
      </c>
      <c r="E56" s="59" t="s">
        <v>54</v>
      </c>
      <c r="F56" s="59">
        <v>1</v>
      </c>
      <c r="G56" s="60" t="s">
        <v>227</v>
      </c>
      <c r="H56" s="61">
        <f t="shared" si="2"/>
        <v>0.24</v>
      </c>
      <c r="I56" s="61">
        <v>115</v>
      </c>
      <c r="J56" s="82">
        <f t="shared" si="1"/>
        <v>27.599999999999998</v>
      </c>
      <c r="K56" s="39">
        <v>0.32</v>
      </c>
      <c r="L56" s="39"/>
    </row>
    <row r="57" spans="1:12" s="13" customFormat="1" ht="14.25" customHeight="1" x14ac:dyDescent="0.25">
      <c r="A57" s="107"/>
      <c r="B57" s="102"/>
      <c r="C57" s="62" t="s">
        <v>155</v>
      </c>
      <c r="D57" s="58" t="s">
        <v>78</v>
      </c>
      <c r="E57" s="59" t="s">
        <v>54</v>
      </c>
      <c r="F57" s="59">
        <v>1</v>
      </c>
      <c r="G57" s="60" t="s">
        <v>227</v>
      </c>
      <c r="H57" s="61">
        <f t="shared" si="2"/>
        <v>0.95250000000000001</v>
      </c>
      <c r="I57" s="61">
        <v>115</v>
      </c>
      <c r="J57" s="82">
        <f t="shared" si="1"/>
        <v>109.53750000000001</v>
      </c>
      <c r="K57" s="39">
        <v>1.27</v>
      </c>
      <c r="L57" s="39"/>
    </row>
    <row r="58" spans="1:12" s="13" customFormat="1" ht="14.25" customHeight="1" x14ac:dyDescent="0.25">
      <c r="A58" s="107"/>
      <c r="B58" s="102"/>
      <c r="C58" s="62" t="s">
        <v>156</v>
      </c>
      <c r="D58" s="58" t="s">
        <v>78</v>
      </c>
      <c r="E58" s="59" t="s">
        <v>54</v>
      </c>
      <c r="F58" s="59">
        <v>1</v>
      </c>
      <c r="G58" s="60" t="s">
        <v>227</v>
      </c>
      <c r="H58" s="61">
        <f t="shared" si="2"/>
        <v>0.72</v>
      </c>
      <c r="I58" s="61">
        <v>115</v>
      </c>
      <c r="J58" s="82">
        <f t="shared" si="1"/>
        <v>82.8</v>
      </c>
      <c r="K58" s="39">
        <v>0.96</v>
      </c>
      <c r="L58" s="39"/>
    </row>
    <row r="59" spans="1:12" s="13" customFormat="1" ht="14.25" customHeight="1" x14ac:dyDescent="0.25">
      <c r="A59" s="107"/>
      <c r="B59" s="102"/>
      <c r="C59" s="62" t="s">
        <v>153</v>
      </c>
      <c r="D59" s="58" t="s">
        <v>78</v>
      </c>
      <c r="E59" s="59" t="s">
        <v>54</v>
      </c>
      <c r="F59" s="59">
        <v>1</v>
      </c>
      <c r="G59" s="60" t="s">
        <v>227</v>
      </c>
      <c r="H59" s="61">
        <f t="shared" si="2"/>
        <v>0.51749999999999996</v>
      </c>
      <c r="I59" s="61">
        <v>115</v>
      </c>
      <c r="J59" s="82">
        <f t="shared" si="1"/>
        <v>59.512499999999996</v>
      </c>
      <c r="K59" s="39">
        <v>0.69</v>
      </c>
      <c r="L59" s="39"/>
    </row>
    <row r="60" spans="1:12" s="13" customFormat="1" ht="14.25" customHeight="1" x14ac:dyDescent="0.25">
      <c r="A60" s="107"/>
      <c r="B60" s="102"/>
      <c r="C60" s="62" t="s">
        <v>154</v>
      </c>
      <c r="D60" s="58" t="s">
        <v>78</v>
      </c>
      <c r="E60" s="59" t="s">
        <v>54</v>
      </c>
      <c r="F60" s="59">
        <v>1</v>
      </c>
      <c r="G60" s="60" t="s">
        <v>227</v>
      </c>
      <c r="H60" s="61">
        <f t="shared" si="2"/>
        <v>7.2749999999999995</v>
      </c>
      <c r="I60" s="61">
        <v>115</v>
      </c>
      <c r="J60" s="82">
        <f t="shared" si="1"/>
        <v>836.62499999999989</v>
      </c>
      <c r="K60" s="39">
        <v>9.6999999999999993</v>
      </c>
      <c r="L60" s="39"/>
    </row>
    <row r="61" spans="1:12" s="13" customFormat="1" ht="14.25" customHeight="1" x14ac:dyDescent="0.25">
      <c r="A61" s="107"/>
      <c r="B61" s="102"/>
      <c r="C61" s="62" t="s">
        <v>151</v>
      </c>
      <c r="D61" s="58" t="s">
        <v>79</v>
      </c>
      <c r="E61" s="59" t="s">
        <v>54</v>
      </c>
      <c r="F61" s="59">
        <v>1</v>
      </c>
      <c r="G61" s="60" t="s">
        <v>227</v>
      </c>
      <c r="H61" s="61">
        <f t="shared" si="2"/>
        <v>15.975000000000001</v>
      </c>
      <c r="I61" s="61">
        <v>115</v>
      </c>
      <c r="J61" s="82">
        <f t="shared" si="1"/>
        <v>1837.1250000000002</v>
      </c>
      <c r="K61" s="39">
        <v>21.3</v>
      </c>
      <c r="L61" s="39"/>
    </row>
    <row r="62" spans="1:12" s="13" customFormat="1" ht="14.25" customHeight="1" x14ac:dyDescent="0.25">
      <c r="A62" s="107"/>
      <c r="B62" s="102"/>
      <c r="C62" s="62" t="s">
        <v>150</v>
      </c>
      <c r="D62" s="58" t="s">
        <v>79</v>
      </c>
      <c r="E62" s="59" t="s">
        <v>54</v>
      </c>
      <c r="F62" s="59">
        <v>1</v>
      </c>
      <c r="G62" s="60" t="s">
        <v>227</v>
      </c>
      <c r="H62" s="61">
        <f t="shared" si="2"/>
        <v>1.1400000000000001</v>
      </c>
      <c r="I62" s="61">
        <v>115</v>
      </c>
      <c r="J62" s="82">
        <f t="shared" si="1"/>
        <v>131.10000000000002</v>
      </c>
      <c r="K62" s="39">
        <v>1.52</v>
      </c>
      <c r="L62" s="39"/>
    </row>
    <row r="63" spans="1:12" s="13" customFormat="1" ht="14.25" customHeight="1" x14ac:dyDescent="0.25">
      <c r="A63" s="107"/>
      <c r="B63" s="102"/>
      <c r="C63" s="62" t="s">
        <v>149</v>
      </c>
      <c r="D63" s="58" t="s">
        <v>80</v>
      </c>
      <c r="E63" s="59" t="s">
        <v>54</v>
      </c>
      <c r="F63" s="59">
        <v>1</v>
      </c>
      <c r="G63" s="60" t="s">
        <v>227</v>
      </c>
      <c r="H63" s="61">
        <f t="shared" si="2"/>
        <v>17.34</v>
      </c>
      <c r="I63" s="61">
        <v>115</v>
      </c>
      <c r="J63" s="82">
        <f t="shared" si="1"/>
        <v>1994.1</v>
      </c>
      <c r="K63" s="39">
        <v>23.12</v>
      </c>
      <c r="L63" s="39"/>
    </row>
    <row r="64" spans="1:12" s="13" customFormat="1" ht="14.25" customHeight="1" x14ac:dyDescent="0.25">
      <c r="A64" s="107"/>
      <c r="B64" s="102"/>
      <c r="C64" s="62" t="s">
        <v>148</v>
      </c>
      <c r="D64" s="58" t="s">
        <v>81</v>
      </c>
      <c r="E64" s="59" t="s">
        <v>54</v>
      </c>
      <c r="F64" s="59">
        <v>1</v>
      </c>
      <c r="G64" s="60" t="s">
        <v>227</v>
      </c>
      <c r="H64" s="61">
        <f t="shared" si="2"/>
        <v>6.0674999999999999</v>
      </c>
      <c r="I64" s="61">
        <v>115</v>
      </c>
      <c r="J64" s="82">
        <f t="shared" si="1"/>
        <v>697.76249999999993</v>
      </c>
      <c r="K64" s="39">
        <v>8.09</v>
      </c>
      <c r="L64" s="39"/>
    </row>
    <row r="65" spans="1:12" s="13" customFormat="1" ht="14.25" customHeight="1" x14ac:dyDescent="0.25">
      <c r="A65" s="107"/>
      <c r="B65" s="102"/>
      <c r="C65" s="62" t="s">
        <v>82</v>
      </c>
      <c r="D65" s="58" t="s">
        <v>83</v>
      </c>
      <c r="E65" s="59" t="s">
        <v>54</v>
      </c>
      <c r="F65" s="59">
        <v>1</v>
      </c>
      <c r="G65" s="60" t="s">
        <v>227</v>
      </c>
      <c r="H65" s="61">
        <f t="shared" si="2"/>
        <v>2.46</v>
      </c>
      <c r="I65" s="61">
        <v>115</v>
      </c>
      <c r="J65" s="82">
        <f t="shared" si="1"/>
        <v>282.89999999999998</v>
      </c>
      <c r="K65" s="39">
        <v>3.28</v>
      </c>
      <c r="L65" s="39"/>
    </row>
    <row r="66" spans="1:12" s="13" customFormat="1" ht="14.25" customHeight="1" x14ac:dyDescent="0.25">
      <c r="A66" s="103">
        <v>20</v>
      </c>
      <c r="B66" s="104" t="s">
        <v>12</v>
      </c>
      <c r="C66" s="16" t="s">
        <v>23</v>
      </c>
      <c r="D66" s="23" t="s">
        <v>143</v>
      </c>
      <c r="E66" s="24" t="s">
        <v>54</v>
      </c>
      <c r="F66" s="24">
        <v>1</v>
      </c>
      <c r="G66" s="26" t="s">
        <v>227</v>
      </c>
      <c r="H66" s="28">
        <f t="shared" si="2"/>
        <v>328.79999999999995</v>
      </c>
      <c r="I66" s="28">
        <v>115</v>
      </c>
      <c r="J66" s="84">
        <f t="shared" si="1"/>
        <v>37811.999999999993</v>
      </c>
      <c r="K66" s="39">
        <v>438.4</v>
      </c>
      <c r="L66" s="39"/>
    </row>
    <row r="67" spans="1:12" s="13" customFormat="1" ht="14.25" customHeight="1" x14ac:dyDescent="0.25">
      <c r="A67" s="103"/>
      <c r="B67" s="104"/>
      <c r="C67" s="16" t="s">
        <v>144</v>
      </c>
      <c r="D67" s="23" t="s">
        <v>145</v>
      </c>
      <c r="E67" s="24" t="s">
        <v>54</v>
      </c>
      <c r="F67" s="24">
        <v>1</v>
      </c>
      <c r="G67" s="26" t="s">
        <v>227</v>
      </c>
      <c r="H67" s="28">
        <f t="shared" si="2"/>
        <v>0</v>
      </c>
      <c r="I67" s="28">
        <v>115</v>
      </c>
      <c r="J67" s="84">
        <f t="shared" si="1"/>
        <v>0</v>
      </c>
      <c r="K67" s="39">
        <v>0</v>
      </c>
      <c r="L67" s="39"/>
    </row>
    <row r="68" spans="1:12" s="13" customFormat="1" ht="14.25" customHeight="1" x14ac:dyDescent="0.25">
      <c r="A68" s="103"/>
      <c r="B68" s="104"/>
      <c r="C68" s="16" t="s">
        <v>146</v>
      </c>
      <c r="D68" s="23" t="s">
        <v>145</v>
      </c>
      <c r="E68" s="24" t="s">
        <v>54</v>
      </c>
      <c r="F68" s="24">
        <v>1</v>
      </c>
      <c r="G68" s="26" t="s">
        <v>227</v>
      </c>
      <c r="H68" s="28">
        <f t="shared" si="2"/>
        <v>0</v>
      </c>
      <c r="I68" s="28">
        <v>115</v>
      </c>
      <c r="J68" s="84">
        <f t="shared" si="1"/>
        <v>0</v>
      </c>
      <c r="K68" s="39">
        <v>0</v>
      </c>
      <c r="L68" s="39"/>
    </row>
    <row r="69" spans="1:12" s="13" customFormat="1" ht="35.25" customHeight="1" x14ac:dyDescent="0.25">
      <c r="A69" s="71">
        <v>21</v>
      </c>
      <c r="B69" s="73" t="s">
        <v>195</v>
      </c>
      <c r="C69" s="62" t="s">
        <v>130</v>
      </c>
      <c r="D69" s="58" t="s">
        <v>131</v>
      </c>
      <c r="E69" s="59" t="s">
        <v>54</v>
      </c>
      <c r="F69" s="59">
        <v>1</v>
      </c>
      <c r="G69" s="60" t="s">
        <v>227</v>
      </c>
      <c r="H69" s="61">
        <f t="shared" si="2"/>
        <v>93.322500000000005</v>
      </c>
      <c r="I69" s="61">
        <v>115</v>
      </c>
      <c r="J69" s="82">
        <f t="shared" si="1"/>
        <v>10732.087500000001</v>
      </c>
      <c r="K69" s="39">
        <v>124.43</v>
      </c>
      <c r="L69" s="39"/>
    </row>
    <row r="70" spans="1:12" s="13" customFormat="1" ht="27.75" customHeight="1" x14ac:dyDescent="0.25">
      <c r="A70" s="103">
        <v>22</v>
      </c>
      <c r="B70" s="104" t="s">
        <v>2</v>
      </c>
      <c r="C70" s="16" t="s">
        <v>196</v>
      </c>
      <c r="D70" s="10" t="s">
        <v>162</v>
      </c>
      <c r="E70" s="24" t="s">
        <v>59</v>
      </c>
      <c r="F70" s="11">
        <v>1</v>
      </c>
      <c r="G70" s="26" t="s">
        <v>227</v>
      </c>
      <c r="H70" s="28">
        <f t="shared" ref="H70:H101" si="3">(K70/4)*3</f>
        <v>876.23249999999996</v>
      </c>
      <c r="I70" s="28">
        <v>115</v>
      </c>
      <c r="J70" s="84">
        <f t="shared" si="1"/>
        <v>100766.73749999999</v>
      </c>
      <c r="K70" s="39">
        <v>1168.31</v>
      </c>
      <c r="L70" s="39"/>
    </row>
    <row r="71" spans="1:12" s="13" customFormat="1" ht="27.75" customHeight="1" x14ac:dyDescent="0.25">
      <c r="A71" s="103"/>
      <c r="B71" s="104"/>
      <c r="C71" s="16" t="s">
        <v>96</v>
      </c>
      <c r="D71" s="10" t="s">
        <v>162</v>
      </c>
      <c r="E71" s="24" t="s">
        <v>59</v>
      </c>
      <c r="F71" s="11">
        <v>1</v>
      </c>
      <c r="G71" s="26" t="s">
        <v>227</v>
      </c>
      <c r="H71" s="28">
        <f t="shared" si="3"/>
        <v>485.45249999999999</v>
      </c>
      <c r="I71" s="28">
        <v>115</v>
      </c>
      <c r="J71" s="84">
        <f t="shared" ref="J71:J127" si="4">H71*I71</f>
        <v>55827.037499999999</v>
      </c>
      <c r="K71" s="39">
        <v>647.27</v>
      </c>
      <c r="L71" s="39"/>
    </row>
    <row r="72" spans="1:12" s="13" customFormat="1" ht="27.75" customHeight="1" x14ac:dyDescent="0.25">
      <c r="A72" s="103"/>
      <c r="B72" s="104"/>
      <c r="C72" s="16" t="s">
        <v>96</v>
      </c>
      <c r="D72" s="10" t="s">
        <v>162</v>
      </c>
      <c r="E72" s="24" t="s">
        <v>59</v>
      </c>
      <c r="F72" s="11">
        <v>1</v>
      </c>
      <c r="G72" s="26" t="s">
        <v>227</v>
      </c>
      <c r="H72" s="28">
        <f t="shared" si="3"/>
        <v>387.69749999999999</v>
      </c>
      <c r="I72" s="28">
        <v>115</v>
      </c>
      <c r="J72" s="84">
        <f t="shared" si="4"/>
        <v>44585.212500000001</v>
      </c>
      <c r="K72" s="39">
        <v>516.92999999999995</v>
      </c>
      <c r="L72" s="39"/>
    </row>
    <row r="73" spans="1:12" s="13" customFormat="1" ht="15.75" customHeight="1" x14ac:dyDescent="0.25">
      <c r="A73" s="103"/>
      <c r="B73" s="104"/>
      <c r="C73" s="16" t="s">
        <v>97</v>
      </c>
      <c r="D73" s="10" t="s">
        <v>162</v>
      </c>
      <c r="E73" s="24" t="s">
        <v>59</v>
      </c>
      <c r="F73" s="11">
        <v>1</v>
      </c>
      <c r="G73" s="26" t="s">
        <v>227</v>
      </c>
      <c r="H73" s="28">
        <f t="shared" si="3"/>
        <v>195.86249999999998</v>
      </c>
      <c r="I73" s="28">
        <v>115</v>
      </c>
      <c r="J73" s="84">
        <f t="shared" si="4"/>
        <v>22524.187499999996</v>
      </c>
      <c r="K73" s="39">
        <v>261.14999999999998</v>
      </c>
      <c r="L73" s="39"/>
    </row>
    <row r="74" spans="1:12" s="13" customFormat="1" ht="30" customHeight="1" x14ac:dyDescent="0.25">
      <c r="A74" s="71">
        <v>23</v>
      </c>
      <c r="B74" s="72" t="s">
        <v>25</v>
      </c>
      <c r="C74" s="62" t="s">
        <v>13</v>
      </c>
      <c r="D74" s="58" t="s">
        <v>61</v>
      </c>
      <c r="E74" s="59" t="s">
        <v>59</v>
      </c>
      <c r="F74" s="59">
        <v>1</v>
      </c>
      <c r="G74" s="60" t="s">
        <v>227</v>
      </c>
      <c r="H74" s="61">
        <f t="shared" si="3"/>
        <v>608.86500000000001</v>
      </c>
      <c r="I74" s="61">
        <v>115</v>
      </c>
      <c r="J74" s="82">
        <f t="shared" si="4"/>
        <v>70019.475000000006</v>
      </c>
      <c r="K74" s="39">
        <v>811.82</v>
      </c>
      <c r="L74" s="39"/>
    </row>
    <row r="75" spans="1:12" s="13" customFormat="1" ht="20.25" customHeight="1" x14ac:dyDescent="0.25">
      <c r="A75" s="8">
        <v>24</v>
      </c>
      <c r="B75" s="38" t="s">
        <v>26</v>
      </c>
      <c r="C75" s="16" t="s">
        <v>193</v>
      </c>
      <c r="D75" s="10" t="s">
        <v>147</v>
      </c>
      <c r="E75" s="24" t="s">
        <v>59</v>
      </c>
      <c r="F75" s="11">
        <v>1</v>
      </c>
      <c r="G75" s="26" t="s">
        <v>227</v>
      </c>
      <c r="H75" s="28">
        <f t="shared" si="3"/>
        <v>133.41749999999999</v>
      </c>
      <c r="I75" s="28">
        <v>115</v>
      </c>
      <c r="J75" s="84">
        <f t="shared" si="4"/>
        <v>15343.012499999999</v>
      </c>
      <c r="K75" s="39">
        <v>177.89</v>
      </c>
      <c r="L75" s="39"/>
    </row>
    <row r="76" spans="1:12" s="13" customFormat="1" ht="22.5" customHeight="1" x14ac:dyDescent="0.25">
      <c r="A76" s="107">
        <v>25</v>
      </c>
      <c r="B76" s="102" t="s">
        <v>27</v>
      </c>
      <c r="C76" s="62" t="s">
        <v>132</v>
      </c>
      <c r="D76" s="58" t="s">
        <v>133</v>
      </c>
      <c r="E76" s="59" t="s">
        <v>59</v>
      </c>
      <c r="F76" s="59">
        <v>1</v>
      </c>
      <c r="G76" s="60" t="s">
        <v>227</v>
      </c>
      <c r="H76" s="61">
        <f t="shared" si="3"/>
        <v>1065.2774999999999</v>
      </c>
      <c r="I76" s="61">
        <v>115</v>
      </c>
      <c r="J76" s="82">
        <f t="shared" si="4"/>
        <v>122506.91249999999</v>
      </c>
      <c r="K76" s="39">
        <v>1420.37</v>
      </c>
      <c r="L76" s="39"/>
    </row>
    <row r="77" spans="1:12" s="13" customFormat="1" ht="22.5" customHeight="1" x14ac:dyDescent="0.25">
      <c r="A77" s="107"/>
      <c r="B77" s="102"/>
      <c r="C77" s="62" t="s">
        <v>134</v>
      </c>
      <c r="D77" s="58" t="s">
        <v>135</v>
      </c>
      <c r="E77" s="59" t="s">
        <v>54</v>
      </c>
      <c r="F77" s="59">
        <v>1</v>
      </c>
      <c r="G77" s="60" t="s">
        <v>227</v>
      </c>
      <c r="H77" s="61">
        <f t="shared" si="3"/>
        <v>25.402499999999996</v>
      </c>
      <c r="I77" s="61">
        <v>115</v>
      </c>
      <c r="J77" s="82">
        <f t="shared" si="4"/>
        <v>2921.2874999999995</v>
      </c>
      <c r="K77" s="39">
        <v>33.869999999999997</v>
      </c>
      <c r="L77" s="39"/>
    </row>
    <row r="78" spans="1:12" s="13" customFormat="1" ht="30" customHeight="1" x14ac:dyDescent="0.25">
      <c r="A78" s="8">
        <v>26</v>
      </c>
      <c r="B78" s="37" t="s">
        <v>192</v>
      </c>
      <c r="C78" s="16" t="s">
        <v>191</v>
      </c>
      <c r="D78" s="10" t="s">
        <v>141</v>
      </c>
      <c r="E78" s="24" t="s">
        <v>54</v>
      </c>
      <c r="F78" s="11">
        <v>3</v>
      </c>
      <c r="G78" s="26" t="s">
        <v>227</v>
      </c>
      <c r="H78" s="28">
        <f t="shared" si="3"/>
        <v>368.9325</v>
      </c>
      <c r="I78" s="28">
        <v>115</v>
      </c>
      <c r="J78" s="84">
        <f t="shared" si="4"/>
        <v>42427.237500000003</v>
      </c>
      <c r="K78" s="39">
        <v>491.91</v>
      </c>
      <c r="L78" s="39"/>
    </row>
    <row r="79" spans="1:12" s="13" customFormat="1" ht="29.25" customHeight="1" x14ac:dyDescent="0.25">
      <c r="A79" s="74">
        <v>27</v>
      </c>
      <c r="B79" s="75" t="s">
        <v>223</v>
      </c>
      <c r="C79" s="76" t="s">
        <v>30</v>
      </c>
      <c r="D79" s="77" t="s">
        <v>108</v>
      </c>
      <c r="E79" s="59" t="s">
        <v>54</v>
      </c>
      <c r="F79" s="59">
        <v>1</v>
      </c>
      <c r="G79" s="60" t="s">
        <v>227</v>
      </c>
      <c r="H79" s="61">
        <f t="shared" si="3"/>
        <v>88.297499999999999</v>
      </c>
      <c r="I79" s="61">
        <v>115</v>
      </c>
      <c r="J79" s="82">
        <f t="shared" si="4"/>
        <v>10154.2125</v>
      </c>
      <c r="K79" s="39">
        <v>117.73</v>
      </c>
      <c r="L79" s="39"/>
    </row>
    <row r="80" spans="1:12" s="13" customFormat="1" ht="15" customHeight="1" x14ac:dyDescent="0.25">
      <c r="A80" s="115">
        <v>28</v>
      </c>
      <c r="B80" s="104" t="s">
        <v>31</v>
      </c>
      <c r="C80" s="134" t="s">
        <v>32</v>
      </c>
      <c r="D80" s="10" t="s">
        <v>175</v>
      </c>
      <c r="E80" s="24" t="s">
        <v>59</v>
      </c>
      <c r="F80" s="53">
        <v>1</v>
      </c>
      <c r="G80" s="26" t="s">
        <v>227</v>
      </c>
      <c r="H80" s="28">
        <f t="shared" si="3"/>
        <v>406.005</v>
      </c>
      <c r="I80" s="28">
        <v>115</v>
      </c>
      <c r="J80" s="84">
        <f t="shared" si="4"/>
        <v>46690.574999999997</v>
      </c>
      <c r="K80" s="39">
        <v>541.34</v>
      </c>
      <c r="L80" s="39"/>
    </row>
    <row r="81" spans="1:12" s="13" customFormat="1" ht="15" customHeight="1" x14ac:dyDescent="0.25">
      <c r="A81" s="115"/>
      <c r="B81" s="104"/>
      <c r="C81" s="135"/>
      <c r="D81" s="10" t="s">
        <v>214</v>
      </c>
      <c r="E81" s="24" t="s">
        <v>59</v>
      </c>
      <c r="F81" s="11">
        <v>1</v>
      </c>
      <c r="G81" s="26" t="s">
        <v>227</v>
      </c>
      <c r="H81" s="28">
        <f t="shared" si="3"/>
        <v>470.72249999999997</v>
      </c>
      <c r="I81" s="28">
        <v>115</v>
      </c>
      <c r="J81" s="84">
        <f t="shared" si="4"/>
        <v>54133.087499999994</v>
      </c>
      <c r="K81" s="39">
        <v>627.63</v>
      </c>
      <c r="L81" s="39"/>
    </row>
    <row r="82" spans="1:12" s="13" customFormat="1" ht="15" customHeight="1" x14ac:dyDescent="0.25">
      <c r="A82" s="115"/>
      <c r="B82" s="104"/>
      <c r="C82" s="16" t="s">
        <v>13</v>
      </c>
      <c r="D82" s="10" t="s">
        <v>176</v>
      </c>
      <c r="E82" s="24" t="s">
        <v>59</v>
      </c>
      <c r="F82" s="11">
        <v>1</v>
      </c>
      <c r="G82" s="26" t="s">
        <v>227</v>
      </c>
      <c r="H82" s="28">
        <f t="shared" si="3"/>
        <v>594.94499999999994</v>
      </c>
      <c r="I82" s="28">
        <v>115</v>
      </c>
      <c r="J82" s="84">
        <f t="shared" si="4"/>
        <v>68418.674999999988</v>
      </c>
      <c r="K82" s="39">
        <v>793.26</v>
      </c>
      <c r="L82" s="39"/>
    </row>
    <row r="83" spans="1:12" s="13" customFormat="1" ht="15.75" customHeight="1" x14ac:dyDescent="0.25">
      <c r="A83" s="115"/>
      <c r="B83" s="104"/>
      <c r="C83" s="16" t="s">
        <v>161</v>
      </c>
      <c r="D83" s="10" t="s">
        <v>177</v>
      </c>
      <c r="E83" s="24" t="s">
        <v>59</v>
      </c>
      <c r="F83" s="11">
        <v>3</v>
      </c>
      <c r="G83" s="26" t="s">
        <v>227</v>
      </c>
      <c r="H83" s="28">
        <f t="shared" si="3"/>
        <v>1095.9449999999999</v>
      </c>
      <c r="I83" s="28">
        <v>115</v>
      </c>
      <c r="J83" s="84">
        <f t="shared" si="4"/>
        <v>126033.67499999999</v>
      </c>
      <c r="K83" s="39">
        <v>1461.26</v>
      </c>
      <c r="L83" s="39"/>
    </row>
    <row r="84" spans="1:12" s="13" customFormat="1" ht="15.75" customHeight="1" x14ac:dyDescent="0.25">
      <c r="A84" s="115"/>
      <c r="B84" s="104"/>
      <c r="C84" s="16" t="s">
        <v>161</v>
      </c>
      <c r="D84" s="10" t="s">
        <v>178</v>
      </c>
      <c r="E84" s="24" t="s">
        <v>54</v>
      </c>
      <c r="F84" s="11">
        <v>1</v>
      </c>
      <c r="G84" s="26" t="s">
        <v>227</v>
      </c>
      <c r="H84" s="28">
        <f t="shared" si="3"/>
        <v>1047.2925</v>
      </c>
      <c r="I84" s="28">
        <v>115</v>
      </c>
      <c r="J84" s="84">
        <f t="shared" si="4"/>
        <v>120438.6375</v>
      </c>
      <c r="K84" s="39">
        <v>1396.39</v>
      </c>
      <c r="L84" s="39"/>
    </row>
    <row r="85" spans="1:12" s="13" customFormat="1" ht="30" customHeight="1" x14ac:dyDescent="0.25">
      <c r="A85" s="115"/>
      <c r="B85" s="104"/>
      <c r="C85" s="16" t="s">
        <v>187</v>
      </c>
      <c r="D85" s="10" t="s">
        <v>179</v>
      </c>
      <c r="E85" s="53" t="s">
        <v>59</v>
      </c>
      <c r="F85" s="11">
        <v>2</v>
      </c>
      <c r="G85" s="26" t="s">
        <v>227</v>
      </c>
      <c r="H85" s="28">
        <f t="shared" si="3"/>
        <v>365.1</v>
      </c>
      <c r="I85" s="28">
        <v>115</v>
      </c>
      <c r="J85" s="84">
        <f t="shared" si="4"/>
        <v>41986.5</v>
      </c>
      <c r="K85" s="39">
        <v>486.8</v>
      </c>
      <c r="L85" s="39"/>
    </row>
    <row r="86" spans="1:12" s="13" customFormat="1" ht="30" customHeight="1" x14ac:dyDescent="0.25">
      <c r="A86" s="115"/>
      <c r="B86" s="104"/>
      <c r="C86" s="16" t="s">
        <v>174</v>
      </c>
      <c r="D86" s="10" t="s">
        <v>215</v>
      </c>
      <c r="E86" s="24" t="s">
        <v>59</v>
      </c>
      <c r="F86" s="11">
        <v>3</v>
      </c>
      <c r="G86" s="26" t="s">
        <v>227</v>
      </c>
      <c r="H86" s="28">
        <f t="shared" si="3"/>
        <v>1747.8374999999999</v>
      </c>
      <c r="I86" s="28">
        <v>115</v>
      </c>
      <c r="J86" s="84">
        <f t="shared" si="4"/>
        <v>201001.31249999997</v>
      </c>
      <c r="K86" s="39">
        <v>2330.4499999999998</v>
      </c>
      <c r="L86" s="39"/>
    </row>
    <row r="87" spans="1:12" s="13" customFormat="1" ht="15" customHeight="1" x14ac:dyDescent="0.25">
      <c r="A87" s="107">
        <v>29</v>
      </c>
      <c r="B87" s="102" t="s">
        <v>33</v>
      </c>
      <c r="C87" s="62" t="s">
        <v>34</v>
      </c>
      <c r="D87" s="58" t="s">
        <v>205</v>
      </c>
      <c r="E87" s="59" t="s">
        <v>54</v>
      </c>
      <c r="F87" s="59">
        <v>1</v>
      </c>
      <c r="G87" s="60" t="s">
        <v>227</v>
      </c>
      <c r="H87" s="61">
        <f t="shared" si="3"/>
        <v>127.7175</v>
      </c>
      <c r="I87" s="61">
        <v>115</v>
      </c>
      <c r="J87" s="82">
        <f t="shared" si="4"/>
        <v>14687.512500000001</v>
      </c>
      <c r="K87" s="39">
        <v>170.29</v>
      </c>
      <c r="L87" s="39"/>
    </row>
    <row r="88" spans="1:12" s="13" customFormat="1" ht="15.75" customHeight="1" x14ac:dyDescent="0.25">
      <c r="A88" s="107"/>
      <c r="B88" s="102"/>
      <c r="C88" s="62" t="s">
        <v>29</v>
      </c>
      <c r="D88" s="58" t="s">
        <v>205</v>
      </c>
      <c r="E88" s="59" t="s">
        <v>54</v>
      </c>
      <c r="F88" s="59">
        <v>1</v>
      </c>
      <c r="G88" s="60" t="s">
        <v>227</v>
      </c>
      <c r="H88" s="61">
        <f t="shared" si="3"/>
        <v>362.79750000000001</v>
      </c>
      <c r="I88" s="61">
        <v>115</v>
      </c>
      <c r="J88" s="82">
        <f t="shared" si="4"/>
        <v>41721.712500000001</v>
      </c>
      <c r="K88" s="39">
        <v>483.73</v>
      </c>
      <c r="L88" s="39"/>
    </row>
    <row r="89" spans="1:12" s="13" customFormat="1" ht="30" customHeight="1" x14ac:dyDescent="0.25">
      <c r="A89" s="107"/>
      <c r="B89" s="102"/>
      <c r="C89" s="62" t="s">
        <v>63</v>
      </c>
      <c r="D89" s="58" t="s">
        <v>205</v>
      </c>
      <c r="E89" s="59" t="s">
        <v>54</v>
      </c>
      <c r="F89" s="59">
        <v>1</v>
      </c>
      <c r="G89" s="60" t="s">
        <v>227</v>
      </c>
      <c r="H89" s="61">
        <f t="shared" si="3"/>
        <v>0.51749999999999996</v>
      </c>
      <c r="I89" s="61">
        <v>115</v>
      </c>
      <c r="J89" s="82">
        <f t="shared" si="4"/>
        <v>59.512499999999996</v>
      </c>
      <c r="K89" s="39">
        <v>0.69</v>
      </c>
      <c r="L89" s="39"/>
    </row>
    <row r="90" spans="1:12" s="13" customFormat="1" ht="15.75" customHeight="1" x14ac:dyDescent="0.25">
      <c r="A90" s="103">
        <v>30</v>
      </c>
      <c r="B90" s="104" t="s">
        <v>35</v>
      </c>
      <c r="C90" s="16" t="s">
        <v>36</v>
      </c>
      <c r="D90" s="10" t="s">
        <v>99</v>
      </c>
      <c r="E90" s="11" t="s">
        <v>54</v>
      </c>
      <c r="F90" s="11">
        <v>1</v>
      </c>
      <c r="G90" s="26" t="s">
        <v>227</v>
      </c>
      <c r="H90" s="28">
        <f t="shared" si="3"/>
        <v>118.14750000000001</v>
      </c>
      <c r="I90" s="28">
        <v>115</v>
      </c>
      <c r="J90" s="84">
        <f t="shared" si="4"/>
        <v>13586.962500000001</v>
      </c>
      <c r="K90" s="39">
        <v>157.53</v>
      </c>
      <c r="L90" s="39"/>
    </row>
    <row r="91" spans="1:12" s="13" customFormat="1" ht="15" customHeight="1" x14ac:dyDescent="0.25">
      <c r="A91" s="103"/>
      <c r="B91" s="104"/>
      <c r="C91" s="16" t="s">
        <v>100</v>
      </c>
      <c r="D91" s="10" t="s">
        <v>101</v>
      </c>
      <c r="E91" s="11" t="s">
        <v>54</v>
      </c>
      <c r="F91" s="11">
        <v>1</v>
      </c>
      <c r="G91" s="26" t="s">
        <v>227</v>
      </c>
      <c r="H91" s="28">
        <f t="shared" si="3"/>
        <v>0.03</v>
      </c>
      <c r="I91" s="28">
        <v>115</v>
      </c>
      <c r="J91" s="84">
        <f t="shared" si="4"/>
        <v>3.4499999999999997</v>
      </c>
      <c r="K91" s="39">
        <v>0.04</v>
      </c>
      <c r="L91" s="39"/>
    </row>
    <row r="92" spans="1:12" s="13" customFormat="1" ht="15" customHeight="1" x14ac:dyDescent="0.25">
      <c r="A92" s="103"/>
      <c r="B92" s="104"/>
      <c r="C92" s="16" t="s">
        <v>102</v>
      </c>
      <c r="D92" s="10" t="s">
        <v>103</v>
      </c>
      <c r="E92" s="11" t="s">
        <v>54</v>
      </c>
      <c r="F92" s="11">
        <v>1</v>
      </c>
      <c r="G92" s="26" t="s">
        <v>227</v>
      </c>
      <c r="H92" s="28">
        <f t="shared" si="3"/>
        <v>12.84</v>
      </c>
      <c r="I92" s="28">
        <v>115</v>
      </c>
      <c r="J92" s="84">
        <f t="shared" si="4"/>
        <v>1476.6</v>
      </c>
      <c r="K92" s="39">
        <v>17.12</v>
      </c>
      <c r="L92" s="39"/>
    </row>
    <row r="93" spans="1:12" s="13" customFormat="1" ht="15" customHeight="1" x14ac:dyDescent="0.25">
      <c r="A93" s="103"/>
      <c r="B93" s="104"/>
      <c r="C93" s="16" t="s">
        <v>104</v>
      </c>
      <c r="D93" s="10" t="s">
        <v>105</v>
      </c>
      <c r="E93" s="11" t="s">
        <v>54</v>
      </c>
      <c r="F93" s="11">
        <v>1</v>
      </c>
      <c r="G93" s="26" t="s">
        <v>227</v>
      </c>
      <c r="H93" s="28">
        <f t="shared" si="3"/>
        <v>3.7500000000000006E-2</v>
      </c>
      <c r="I93" s="28">
        <v>115</v>
      </c>
      <c r="J93" s="84">
        <f t="shared" si="4"/>
        <v>4.3125000000000009</v>
      </c>
      <c r="K93" s="39">
        <v>0.05</v>
      </c>
      <c r="L93" s="39"/>
    </row>
    <row r="94" spans="1:12" s="13" customFormat="1" ht="15" customHeight="1" x14ac:dyDescent="0.25">
      <c r="A94" s="103"/>
      <c r="B94" s="104"/>
      <c r="C94" s="16" t="s">
        <v>106</v>
      </c>
      <c r="D94" s="10" t="s">
        <v>101</v>
      </c>
      <c r="E94" s="11" t="s">
        <v>54</v>
      </c>
      <c r="F94" s="11">
        <v>1</v>
      </c>
      <c r="G94" s="26" t="s">
        <v>227</v>
      </c>
      <c r="H94" s="28">
        <f t="shared" si="3"/>
        <v>0.09</v>
      </c>
      <c r="I94" s="28">
        <v>115</v>
      </c>
      <c r="J94" s="84">
        <f t="shared" si="4"/>
        <v>10.35</v>
      </c>
      <c r="K94" s="39">
        <v>0.12</v>
      </c>
      <c r="L94" s="39"/>
    </row>
    <row r="95" spans="1:12" s="13" customFormat="1" ht="15" customHeight="1" x14ac:dyDescent="0.25">
      <c r="A95" s="103"/>
      <c r="B95" s="104"/>
      <c r="C95" s="16" t="s">
        <v>181</v>
      </c>
      <c r="D95" s="10" t="s">
        <v>107</v>
      </c>
      <c r="E95" s="11" t="s">
        <v>54</v>
      </c>
      <c r="F95" s="11">
        <v>1</v>
      </c>
      <c r="G95" s="26" t="s">
        <v>227</v>
      </c>
      <c r="H95" s="28">
        <f t="shared" si="3"/>
        <v>0.69000000000000006</v>
      </c>
      <c r="I95" s="28">
        <v>115</v>
      </c>
      <c r="J95" s="84">
        <f t="shared" si="4"/>
        <v>79.350000000000009</v>
      </c>
      <c r="K95" s="39">
        <v>0.92</v>
      </c>
      <c r="L95" s="39"/>
    </row>
    <row r="96" spans="1:12" s="13" customFormat="1" ht="15.75" customHeight="1" x14ac:dyDescent="0.25">
      <c r="A96" s="105">
        <v>31</v>
      </c>
      <c r="B96" s="131" t="s">
        <v>226</v>
      </c>
      <c r="C96" s="62" t="s">
        <v>37</v>
      </c>
      <c r="D96" s="58" t="s">
        <v>184</v>
      </c>
      <c r="E96" s="59" t="s">
        <v>54</v>
      </c>
      <c r="F96" s="59">
        <v>1</v>
      </c>
      <c r="G96" s="60" t="s">
        <v>227</v>
      </c>
      <c r="H96" s="61">
        <f t="shared" si="3"/>
        <v>303.78750000000002</v>
      </c>
      <c r="I96" s="61">
        <v>115</v>
      </c>
      <c r="J96" s="82">
        <f t="shared" si="4"/>
        <v>34935.5625</v>
      </c>
      <c r="K96" s="39">
        <v>405.05</v>
      </c>
      <c r="L96" s="39"/>
    </row>
    <row r="97" spans="1:12" s="13" customFormat="1" ht="15.75" customHeight="1" x14ac:dyDescent="0.25">
      <c r="A97" s="106"/>
      <c r="B97" s="132"/>
      <c r="C97" s="62" t="s">
        <v>185</v>
      </c>
      <c r="D97" s="58" t="s">
        <v>184</v>
      </c>
      <c r="E97" s="59" t="s">
        <v>54</v>
      </c>
      <c r="F97" s="59">
        <v>1</v>
      </c>
      <c r="G97" s="60" t="s">
        <v>227</v>
      </c>
      <c r="H97" s="61">
        <f t="shared" si="3"/>
        <v>42.51</v>
      </c>
      <c r="I97" s="61">
        <v>115</v>
      </c>
      <c r="J97" s="82">
        <f t="shared" si="4"/>
        <v>4888.6499999999996</v>
      </c>
      <c r="K97" s="39">
        <v>56.68</v>
      </c>
      <c r="L97" s="39"/>
    </row>
    <row r="98" spans="1:12" s="13" customFormat="1" ht="18.75" customHeight="1" x14ac:dyDescent="0.25">
      <c r="A98" s="8">
        <v>32</v>
      </c>
      <c r="B98" s="37" t="s">
        <v>38</v>
      </c>
      <c r="C98" s="16" t="s">
        <v>231</v>
      </c>
      <c r="D98" s="10" t="s">
        <v>58</v>
      </c>
      <c r="E98" s="11" t="s">
        <v>54</v>
      </c>
      <c r="F98" s="11">
        <v>1</v>
      </c>
      <c r="G98" s="26" t="s">
        <v>227</v>
      </c>
      <c r="H98" s="28">
        <f t="shared" si="3"/>
        <v>34.875</v>
      </c>
      <c r="I98" s="28">
        <v>115</v>
      </c>
      <c r="J98" s="84">
        <f t="shared" si="4"/>
        <v>4010.625</v>
      </c>
      <c r="K98" s="39">
        <v>46.5</v>
      </c>
      <c r="L98" s="39"/>
    </row>
    <row r="99" spans="1:12" s="13" customFormat="1" ht="30.75" customHeight="1" x14ac:dyDescent="0.25">
      <c r="A99" s="71">
        <v>33</v>
      </c>
      <c r="B99" s="72" t="s">
        <v>224</v>
      </c>
      <c r="C99" s="62" t="s">
        <v>207</v>
      </c>
      <c r="D99" s="58" t="s">
        <v>213</v>
      </c>
      <c r="E99" s="59" t="s">
        <v>54</v>
      </c>
      <c r="F99" s="59">
        <v>1</v>
      </c>
      <c r="G99" s="60" t="s">
        <v>227</v>
      </c>
      <c r="H99" s="61">
        <f t="shared" si="3"/>
        <v>255.64500000000001</v>
      </c>
      <c r="I99" s="61">
        <v>115</v>
      </c>
      <c r="J99" s="82">
        <f t="shared" si="4"/>
        <v>29399.175000000003</v>
      </c>
      <c r="K99" s="39">
        <v>340.86</v>
      </c>
      <c r="L99" s="39"/>
    </row>
    <row r="100" spans="1:12" s="13" customFormat="1" ht="15.75" customHeight="1" x14ac:dyDescent="0.25">
      <c r="A100" s="103">
        <v>34</v>
      </c>
      <c r="B100" s="104" t="s">
        <v>39</v>
      </c>
      <c r="C100" s="16" t="s">
        <v>40</v>
      </c>
      <c r="D100" s="10" t="s">
        <v>64</v>
      </c>
      <c r="E100" s="11" t="s">
        <v>54</v>
      </c>
      <c r="F100" s="11">
        <v>1</v>
      </c>
      <c r="G100" s="26" t="s">
        <v>227</v>
      </c>
      <c r="H100" s="28">
        <f t="shared" si="3"/>
        <v>0</v>
      </c>
      <c r="I100" s="28">
        <v>115</v>
      </c>
      <c r="J100" s="84">
        <f t="shared" si="4"/>
        <v>0</v>
      </c>
      <c r="K100" s="39">
        <v>0</v>
      </c>
      <c r="L100" s="39"/>
    </row>
    <row r="101" spans="1:12" s="13" customFormat="1" ht="15.75" customHeight="1" x14ac:dyDescent="0.25">
      <c r="A101" s="103"/>
      <c r="B101" s="104"/>
      <c r="C101" s="16" t="s">
        <v>45</v>
      </c>
      <c r="D101" s="10" t="s">
        <v>65</v>
      </c>
      <c r="E101" s="11" t="s">
        <v>54</v>
      </c>
      <c r="F101" s="11">
        <v>1</v>
      </c>
      <c r="G101" s="26" t="s">
        <v>227</v>
      </c>
      <c r="H101" s="28">
        <f t="shared" si="3"/>
        <v>0</v>
      </c>
      <c r="I101" s="28">
        <v>115</v>
      </c>
      <c r="J101" s="84">
        <f t="shared" si="4"/>
        <v>0</v>
      </c>
      <c r="K101" s="39">
        <v>0</v>
      </c>
      <c r="L101" s="39"/>
    </row>
    <row r="102" spans="1:12" s="13" customFormat="1" ht="15.75" customHeight="1" x14ac:dyDescent="0.25">
      <c r="A102" s="103"/>
      <c r="B102" s="104"/>
      <c r="C102" s="16" t="s">
        <v>45</v>
      </c>
      <c r="D102" s="10" t="s">
        <v>66</v>
      </c>
      <c r="E102" s="11" t="s">
        <v>54</v>
      </c>
      <c r="F102" s="11">
        <v>1</v>
      </c>
      <c r="G102" s="26" t="s">
        <v>227</v>
      </c>
      <c r="H102" s="28">
        <f t="shared" ref="H102:H127" si="5">(K102/4)*3</f>
        <v>0</v>
      </c>
      <c r="I102" s="28">
        <v>115</v>
      </c>
      <c r="J102" s="84">
        <f t="shared" si="4"/>
        <v>0</v>
      </c>
      <c r="K102" s="39">
        <v>0</v>
      </c>
      <c r="L102" s="39"/>
    </row>
    <row r="103" spans="1:12" s="13" customFormat="1" ht="15.75" customHeight="1" x14ac:dyDescent="0.25">
      <c r="A103" s="103"/>
      <c r="B103" s="104"/>
      <c r="C103" s="16" t="s">
        <v>45</v>
      </c>
      <c r="D103" s="10" t="s">
        <v>67</v>
      </c>
      <c r="E103" s="11" t="s">
        <v>54</v>
      </c>
      <c r="F103" s="11">
        <v>1</v>
      </c>
      <c r="G103" s="26" t="s">
        <v>227</v>
      </c>
      <c r="H103" s="28">
        <f t="shared" si="5"/>
        <v>0</v>
      </c>
      <c r="I103" s="28">
        <v>115</v>
      </c>
      <c r="J103" s="84">
        <f t="shared" si="4"/>
        <v>0</v>
      </c>
      <c r="K103" s="39">
        <v>0</v>
      </c>
      <c r="L103" s="39"/>
    </row>
    <row r="104" spans="1:12" s="13" customFormat="1" ht="15.75" customHeight="1" x14ac:dyDescent="0.25">
      <c r="A104" s="103"/>
      <c r="B104" s="104"/>
      <c r="C104" s="16" t="s">
        <v>164</v>
      </c>
      <c r="D104" s="10" t="s">
        <v>165</v>
      </c>
      <c r="E104" s="11" t="s">
        <v>54</v>
      </c>
      <c r="F104" s="11">
        <v>1</v>
      </c>
      <c r="G104" s="26" t="s">
        <v>227</v>
      </c>
      <c r="H104" s="28">
        <f t="shared" si="5"/>
        <v>0</v>
      </c>
      <c r="I104" s="28">
        <v>115</v>
      </c>
      <c r="J104" s="84">
        <f t="shared" si="4"/>
        <v>0</v>
      </c>
      <c r="K104" s="39">
        <v>0</v>
      </c>
      <c r="L104" s="39"/>
    </row>
    <row r="105" spans="1:12" s="13" customFormat="1" ht="30.75" customHeight="1" x14ac:dyDescent="0.25">
      <c r="A105" s="78">
        <v>35</v>
      </c>
      <c r="B105" s="73" t="s">
        <v>41</v>
      </c>
      <c r="C105" s="62" t="s">
        <v>42</v>
      </c>
      <c r="D105" s="58" t="s">
        <v>68</v>
      </c>
      <c r="E105" s="59" t="s">
        <v>54</v>
      </c>
      <c r="F105" s="59">
        <v>1</v>
      </c>
      <c r="G105" s="60" t="s">
        <v>227</v>
      </c>
      <c r="H105" s="61">
        <f t="shared" si="5"/>
        <v>4.0274999999999999</v>
      </c>
      <c r="I105" s="61">
        <v>115</v>
      </c>
      <c r="J105" s="82">
        <f t="shared" si="4"/>
        <v>463.16249999999997</v>
      </c>
      <c r="K105" s="39">
        <v>5.37</v>
      </c>
      <c r="L105" s="39"/>
    </row>
    <row r="106" spans="1:12" s="13" customFormat="1" ht="15.75" customHeight="1" x14ac:dyDescent="0.25">
      <c r="A106" s="128">
        <v>36</v>
      </c>
      <c r="B106" s="116" t="s">
        <v>43</v>
      </c>
      <c r="C106" s="16" t="s">
        <v>44</v>
      </c>
      <c r="D106" s="10" t="s">
        <v>206</v>
      </c>
      <c r="E106" s="11" t="s">
        <v>54</v>
      </c>
      <c r="F106" s="11">
        <v>1</v>
      </c>
      <c r="G106" s="26" t="s">
        <v>227</v>
      </c>
      <c r="H106" s="28">
        <f t="shared" si="5"/>
        <v>195.20999999999998</v>
      </c>
      <c r="I106" s="28">
        <v>115</v>
      </c>
      <c r="J106" s="84">
        <f t="shared" si="4"/>
        <v>22449.149999999998</v>
      </c>
      <c r="K106" s="39">
        <v>260.27999999999997</v>
      </c>
      <c r="L106" s="39"/>
    </row>
    <row r="107" spans="1:12" s="13" customFormat="1" ht="15.75" customHeight="1" x14ac:dyDescent="0.25">
      <c r="A107" s="129"/>
      <c r="B107" s="117"/>
      <c r="C107" s="16" t="s">
        <v>93</v>
      </c>
      <c r="D107" s="10" t="s">
        <v>206</v>
      </c>
      <c r="E107" s="11" t="s">
        <v>54</v>
      </c>
      <c r="F107" s="11">
        <v>1</v>
      </c>
      <c r="G107" s="26" t="s">
        <v>227</v>
      </c>
      <c r="H107" s="28">
        <f t="shared" si="5"/>
        <v>7.5000000000000011E-2</v>
      </c>
      <c r="I107" s="28">
        <v>115</v>
      </c>
      <c r="J107" s="84">
        <f t="shared" si="4"/>
        <v>8.6250000000000018</v>
      </c>
      <c r="K107" s="39">
        <v>0.1</v>
      </c>
      <c r="L107" s="39"/>
    </row>
    <row r="108" spans="1:12" s="13" customFormat="1" ht="15.75" customHeight="1" x14ac:dyDescent="0.25">
      <c r="A108" s="129"/>
      <c r="B108" s="117"/>
      <c r="C108" s="16" t="s">
        <v>93</v>
      </c>
      <c r="D108" s="10" t="s">
        <v>206</v>
      </c>
      <c r="E108" s="11" t="s">
        <v>54</v>
      </c>
      <c r="F108" s="11">
        <v>1</v>
      </c>
      <c r="G108" s="26" t="s">
        <v>227</v>
      </c>
      <c r="H108" s="28">
        <f t="shared" si="5"/>
        <v>2.5649999999999999</v>
      </c>
      <c r="I108" s="28">
        <v>115</v>
      </c>
      <c r="J108" s="84">
        <f t="shared" si="4"/>
        <v>294.97499999999997</v>
      </c>
      <c r="K108" s="39">
        <v>3.42</v>
      </c>
      <c r="L108" s="39"/>
    </row>
    <row r="109" spans="1:12" s="13" customFormat="1" ht="15.75" customHeight="1" x14ac:dyDescent="0.25">
      <c r="A109" s="129"/>
      <c r="B109" s="117"/>
      <c r="C109" s="16" t="s">
        <v>93</v>
      </c>
      <c r="D109" s="10" t="s">
        <v>94</v>
      </c>
      <c r="E109" s="11" t="s">
        <v>54</v>
      </c>
      <c r="F109" s="11">
        <v>1</v>
      </c>
      <c r="G109" s="26" t="s">
        <v>227</v>
      </c>
      <c r="H109" s="28">
        <f t="shared" si="5"/>
        <v>3.4950000000000001</v>
      </c>
      <c r="I109" s="28">
        <v>115</v>
      </c>
      <c r="J109" s="84">
        <f t="shared" si="4"/>
        <v>401.92500000000001</v>
      </c>
      <c r="K109" s="39">
        <v>4.66</v>
      </c>
      <c r="L109" s="39"/>
    </row>
    <row r="110" spans="1:12" s="13" customFormat="1" ht="30" customHeight="1" x14ac:dyDescent="0.25">
      <c r="A110" s="129"/>
      <c r="B110" s="117"/>
      <c r="C110" s="16" t="s">
        <v>95</v>
      </c>
      <c r="D110" s="10" t="s">
        <v>206</v>
      </c>
      <c r="E110" s="11" t="s">
        <v>54</v>
      </c>
      <c r="F110" s="11">
        <v>1</v>
      </c>
      <c r="G110" s="26" t="s">
        <v>227</v>
      </c>
      <c r="H110" s="28">
        <f t="shared" si="5"/>
        <v>2.355</v>
      </c>
      <c r="I110" s="28">
        <v>115</v>
      </c>
      <c r="J110" s="84">
        <f t="shared" si="4"/>
        <v>270.82499999999999</v>
      </c>
      <c r="K110" s="39">
        <v>3.14</v>
      </c>
      <c r="L110" s="39"/>
    </row>
    <row r="111" spans="1:12" s="13" customFormat="1" ht="15.75" customHeight="1" x14ac:dyDescent="0.25">
      <c r="A111" s="129"/>
      <c r="B111" s="117"/>
      <c r="C111" s="16" t="s">
        <v>173</v>
      </c>
      <c r="D111" s="10" t="s">
        <v>206</v>
      </c>
      <c r="E111" s="11" t="s">
        <v>54</v>
      </c>
      <c r="F111" s="11">
        <v>1</v>
      </c>
      <c r="G111" s="26" t="s">
        <v>227</v>
      </c>
      <c r="H111" s="28">
        <f t="shared" si="5"/>
        <v>2.8499999999999996</v>
      </c>
      <c r="I111" s="28">
        <v>115</v>
      </c>
      <c r="J111" s="84">
        <f t="shared" si="4"/>
        <v>327.74999999999994</v>
      </c>
      <c r="K111" s="39">
        <v>3.8</v>
      </c>
      <c r="L111" s="39"/>
    </row>
    <row r="112" spans="1:12" s="13" customFormat="1" ht="15.75" customHeight="1" x14ac:dyDescent="0.25">
      <c r="A112" s="129"/>
      <c r="B112" s="117"/>
      <c r="C112" s="16" t="s">
        <v>173</v>
      </c>
      <c r="D112" s="10" t="s">
        <v>206</v>
      </c>
      <c r="E112" s="11" t="s">
        <v>54</v>
      </c>
      <c r="F112" s="11">
        <v>1</v>
      </c>
      <c r="G112" s="26" t="s">
        <v>227</v>
      </c>
      <c r="H112" s="28">
        <f t="shared" si="5"/>
        <v>10.5</v>
      </c>
      <c r="I112" s="28">
        <v>115</v>
      </c>
      <c r="J112" s="84">
        <f t="shared" si="4"/>
        <v>1207.5</v>
      </c>
      <c r="K112" s="39">
        <v>14</v>
      </c>
      <c r="L112" s="39"/>
    </row>
    <row r="113" spans="1:12" s="13" customFormat="1" ht="15.75" customHeight="1" x14ac:dyDescent="0.25">
      <c r="A113" s="129"/>
      <c r="B113" s="117"/>
      <c r="C113" s="16" t="s">
        <v>173</v>
      </c>
      <c r="D113" s="10" t="s">
        <v>206</v>
      </c>
      <c r="E113" s="11" t="s">
        <v>54</v>
      </c>
      <c r="F113" s="11">
        <v>1</v>
      </c>
      <c r="G113" s="26" t="s">
        <v>227</v>
      </c>
      <c r="H113" s="28">
        <f t="shared" si="5"/>
        <v>2.7750000000000004</v>
      </c>
      <c r="I113" s="28">
        <v>115</v>
      </c>
      <c r="J113" s="84">
        <f t="shared" si="4"/>
        <v>319.12500000000006</v>
      </c>
      <c r="K113" s="39">
        <v>3.7</v>
      </c>
      <c r="L113" s="39"/>
    </row>
    <row r="114" spans="1:12" s="13" customFormat="1" ht="15" customHeight="1" x14ac:dyDescent="0.25">
      <c r="A114" s="129"/>
      <c r="B114" s="117"/>
      <c r="C114" s="16" t="s">
        <v>166</v>
      </c>
      <c r="D114" s="10" t="s">
        <v>206</v>
      </c>
      <c r="E114" s="11" t="s">
        <v>54</v>
      </c>
      <c r="F114" s="11">
        <v>1</v>
      </c>
      <c r="G114" s="26" t="s">
        <v>227</v>
      </c>
      <c r="H114" s="28">
        <f t="shared" si="5"/>
        <v>4.68</v>
      </c>
      <c r="I114" s="28">
        <v>115</v>
      </c>
      <c r="J114" s="84">
        <f t="shared" si="4"/>
        <v>538.19999999999993</v>
      </c>
      <c r="K114" s="39">
        <v>6.24</v>
      </c>
      <c r="L114" s="39"/>
    </row>
    <row r="115" spans="1:12" s="13" customFormat="1" ht="18.75" customHeight="1" x14ac:dyDescent="0.25">
      <c r="A115" s="130"/>
      <c r="B115" s="118"/>
      <c r="C115" s="16" t="s">
        <v>167</v>
      </c>
      <c r="D115" s="10" t="s">
        <v>168</v>
      </c>
      <c r="E115" s="11" t="s">
        <v>54</v>
      </c>
      <c r="F115" s="11">
        <v>1</v>
      </c>
      <c r="G115" s="26" t="s">
        <v>227</v>
      </c>
      <c r="H115" s="28">
        <f t="shared" si="5"/>
        <v>0</v>
      </c>
      <c r="I115" s="28">
        <v>115</v>
      </c>
      <c r="J115" s="84">
        <f t="shared" si="4"/>
        <v>0</v>
      </c>
      <c r="K115" s="39">
        <v>0</v>
      </c>
      <c r="L115" s="39"/>
    </row>
    <row r="116" spans="1:12" s="13" customFormat="1" ht="30" customHeight="1" x14ac:dyDescent="0.25">
      <c r="A116" s="71">
        <v>37</v>
      </c>
      <c r="B116" s="72" t="s">
        <v>157</v>
      </c>
      <c r="C116" s="62" t="s">
        <v>45</v>
      </c>
      <c r="D116" s="58" t="s">
        <v>158</v>
      </c>
      <c r="E116" s="59" t="s">
        <v>54</v>
      </c>
      <c r="F116" s="59">
        <v>1</v>
      </c>
      <c r="G116" s="60" t="s">
        <v>227</v>
      </c>
      <c r="H116" s="61">
        <f t="shared" si="5"/>
        <v>1.53</v>
      </c>
      <c r="I116" s="61">
        <v>115</v>
      </c>
      <c r="J116" s="82">
        <f t="shared" si="4"/>
        <v>175.95000000000002</v>
      </c>
      <c r="K116" s="39">
        <v>2.04</v>
      </c>
      <c r="L116" s="39"/>
    </row>
    <row r="117" spans="1:12" s="13" customFormat="1" ht="15" customHeight="1" x14ac:dyDescent="0.25">
      <c r="A117" s="103">
        <v>38</v>
      </c>
      <c r="B117" s="104" t="s">
        <v>46</v>
      </c>
      <c r="C117" s="16" t="s">
        <v>47</v>
      </c>
      <c r="D117" s="10" t="s">
        <v>136</v>
      </c>
      <c r="E117" s="11" t="s">
        <v>54</v>
      </c>
      <c r="F117" s="11">
        <v>1</v>
      </c>
      <c r="G117" s="26" t="s">
        <v>227</v>
      </c>
      <c r="H117" s="28">
        <f t="shared" si="5"/>
        <v>42.967500000000001</v>
      </c>
      <c r="I117" s="28">
        <v>115</v>
      </c>
      <c r="J117" s="84">
        <f t="shared" si="4"/>
        <v>4941.2624999999998</v>
      </c>
      <c r="K117" s="39">
        <v>57.29</v>
      </c>
      <c r="L117" s="39"/>
    </row>
    <row r="118" spans="1:12" s="13" customFormat="1" ht="15.75" customHeight="1" x14ac:dyDescent="0.25">
      <c r="A118" s="103"/>
      <c r="B118" s="104"/>
      <c r="C118" s="16" t="s">
        <v>137</v>
      </c>
      <c r="D118" s="10" t="s">
        <v>138</v>
      </c>
      <c r="E118" s="11" t="s">
        <v>54</v>
      </c>
      <c r="F118" s="11">
        <v>2</v>
      </c>
      <c r="G118" s="26" t="s">
        <v>227</v>
      </c>
      <c r="H118" s="28">
        <f t="shared" si="5"/>
        <v>4.2225000000000001</v>
      </c>
      <c r="I118" s="28">
        <v>115</v>
      </c>
      <c r="J118" s="84">
        <f t="shared" si="4"/>
        <v>485.58750000000003</v>
      </c>
      <c r="K118" s="39">
        <v>5.63</v>
      </c>
      <c r="L118" s="39"/>
    </row>
    <row r="119" spans="1:12" s="13" customFormat="1" ht="34.5" customHeight="1" x14ac:dyDescent="0.25">
      <c r="A119" s="71">
        <v>39</v>
      </c>
      <c r="B119" s="73" t="s">
        <v>48</v>
      </c>
      <c r="C119" s="62" t="s">
        <v>49</v>
      </c>
      <c r="D119" s="58" t="s">
        <v>109</v>
      </c>
      <c r="E119" s="59" t="s">
        <v>54</v>
      </c>
      <c r="F119" s="59">
        <v>1</v>
      </c>
      <c r="G119" s="60" t="s">
        <v>227</v>
      </c>
      <c r="H119" s="61">
        <f t="shared" si="5"/>
        <v>21.03</v>
      </c>
      <c r="I119" s="61">
        <v>115</v>
      </c>
      <c r="J119" s="82">
        <f t="shared" si="4"/>
        <v>2418.4500000000003</v>
      </c>
      <c r="K119" s="39">
        <v>28.04</v>
      </c>
      <c r="L119" s="39"/>
    </row>
    <row r="120" spans="1:12" s="13" customFormat="1" ht="15" customHeight="1" x14ac:dyDescent="0.25">
      <c r="A120" s="103">
        <v>40</v>
      </c>
      <c r="B120" s="104" t="s">
        <v>50</v>
      </c>
      <c r="C120" s="16" t="s">
        <v>51</v>
      </c>
      <c r="D120" s="17" t="s">
        <v>91</v>
      </c>
      <c r="E120" s="11" t="s">
        <v>54</v>
      </c>
      <c r="F120" s="11">
        <v>1</v>
      </c>
      <c r="G120" s="26" t="s">
        <v>227</v>
      </c>
      <c r="H120" s="28">
        <f t="shared" si="5"/>
        <v>3.5250000000000004</v>
      </c>
      <c r="I120" s="28">
        <v>115</v>
      </c>
      <c r="J120" s="84">
        <f t="shared" si="4"/>
        <v>405.37500000000006</v>
      </c>
      <c r="K120" s="39">
        <v>4.7</v>
      </c>
      <c r="L120" s="39"/>
    </row>
    <row r="121" spans="1:12" s="13" customFormat="1" ht="15" customHeight="1" x14ac:dyDescent="0.25">
      <c r="A121" s="103"/>
      <c r="B121" s="104"/>
      <c r="C121" s="16" t="s">
        <v>172</v>
      </c>
      <c r="D121" s="17" t="s">
        <v>92</v>
      </c>
      <c r="E121" s="11" t="s">
        <v>54</v>
      </c>
      <c r="F121" s="11">
        <v>1</v>
      </c>
      <c r="G121" s="26" t="s">
        <v>227</v>
      </c>
      <c r="H121" s="28">
        <f t="shared" si="5"/>
        <v>1.1475</v>
      </c>
      <c r="I121" s="28">
        <v>115</v>
      </c>
      <c r="J121" s="84">
        <f t="shared" si="4"/>
        <v>131.96250000000001</v>
      </c>
      <c r="K121" s="39">
        <v>1.53</v>
      </c>
      <c r="L121" s="39"/>
    </row>
    <row r="122" spans="1:12" s="13" customFormat="1" ht="15" customHeight="1" x14ac:dyDescent="0.25">
      <c r="A122" s="107">
        <v>41</v>
      </c>
      <c r="B122" s="102" t="s">
        <v>52</v>
      </c>
      <c r="C122" s="62" t="s">
        <v>112</v>
      </c>
      <c r="D122" s="58" t="s">
        <v>110</v>
      </c>
      <c r="E122" s="59" t="s">
        <v>54</v>
      </c>
      <c r="F122" s="59">
        <v>1</v>
      </c>
      <c r="G122" s="60" t="s">
        <v>227</v>
      </c>
      <c r="H122" s="61">
        <f t="shared" si="5"/>
        <v>501.12</v>
      </c>
      <c r="I122" s="61">
        <v>115</v>
      </c>
      <c r="J122" s="82">
        <f t="shared" si="4"/>
        <v>57628.800000000003</v>
      </c>
      <c r="K122" s="39">
        <v>668.16</v>
      </c>
      <c r="L122" s="39"/>
    </row>
    <row r="123" spans="1:12" s="13" customFormat="1" ht="15" customHeight="1" x14ac:dyDescent="0.25">
      <c r="A123" s="107"/>
      <c r="B123" s="102"/>
      <c r="C123" s="62" t="s">
        <v>111</v>
      </c>
      <c r="D123" s="58" t="s">
        <v>110</v>
      </c>
      <c r="E123" s="59" t="s">
        <v>54</v>
      </c>
      <c r="F123" s="59">
        <v>1</v>
      </c>
      <c r="G123" s="60" t="s">
        <v>227</v>
      </c>
      <c r="H123" s="61">
        <f t="shared" si="5"/>
        <v>83.25</v>
      </c>
      <c r="I123" s="61">
        <v>115</v>
      </c>
      <c r="J123" s="82">
        <f t="shared" si="4"/>
        <v>9573.75</v>
      </c>
      <c r="K123" s="39">
        <v>111</v>
      </c>
      <c r="L123" s="39"/>
    </row>
    <row r="124" spans="1:12" s="13" customFormat="1" ht="20.25" customHeight="1" x14ac:dyDescent="0.25">
      <c r="A124" s="99">
        <v>42</v>
      </c>
      <c r="B124" s="108" t="s">
        <v>221</v>
      </c>
      <c r="C124" s="16" t="s">
        <v>216</v>
      </c>
      <c r="D124" s="10" t="s">
        <v>217</v>
      </c>
      <c r="E124" s="11" t="s">
        <v>54</v>
      </c>
      <c r="F124" s="11">
        <v>1</v>
      </c>
      <c r="G124" s="44" t="s">
        <v>229</v>
      </c>
      <c r="H124" s="28">
        <f t="shared" si="5"/>
        <v>245.85000000000002</v>
      </c>
      <c r="I124" s="28">
        <v>115</v>
      </c>
      <c r="J124" s="84">
        <f t="shared" si="4"/>
        <v>28272.750000000004</v>
      </c>
      <c r="K124" s="39">
        <v>327.8</v>
      </c>
      <c r="L124" s="39"/>
    </row>
    <row r="125" spans="1:12" s="13" customFormat="1" ht="36.6" customHeight="1" x14ac:dyDescent="0.25">
      <c r="A125" s="100"/>
      <c r="B125" s="109"/>
      <c r="C125" s="16" t="s">
        <v>218</v>
      </c>
      <c r="D125" s="10" t="s">
        <v>219</v>
      </c>
      <c r="E125" s="11" t="s">
        <v>54</v>
      </c>
      <c r="F125" s="11">
        <v>1</v>
      </c>
      <c r="G125" s="44" t="s">
        <v>229</v>
      </c>
      <c r="H125" s="28">
        <f t="shared" si="5"/>
        <v>28.68</v>
      </c>
      <c r="I125" s="28">
        <v>115</v>
      </c>
      <c r="J125" s="84">
        <f t="shared" si="4"/>
        <v>3298.2</v>
      </c>
      <c r="K125" s="39">
        <v>38.24</v>
      </c>
      <c r="L125" s="39"/>
    </row>
    <row r="126" spans="1:12" s="13" customFormat="1" ht="44.45" customHeight="1" x14ac:dyDescent="0.25">
      <c r="A126" s="101"/>
      <c r="B126" s="110"/>
      <c r="C126" s="16" t="s">
        <v>220</v>
      </c>
      <c r="D126" s="10" t="s">
        <v>219</v>
      </c>
      <c r="E126" s="11" t="s">
        <v>54</v>
      </c>
      <c r="F126" s="11">
        <v>2</v>
      </c>
      <c r="G126" s="44" t="s">
        <v>229</v>
      </c>
      <c r="H126" s="28">
        <f t="shared" si="5"/>
        <v>18.637500000000003</v>
      </c>
      <c r="I126" s="28">
        <v>115</v>
      </c>
      <c r="J126" s="84">
        <f t="shared" si="4"/>
        <v>2143.3125000000005</v>
      </c>
      <c r="K126" s="39">
        <v>24.85</v>
      </c>
      <c r="L126" s="39"/>
    </row>
    <row r="127" spans="1:12" s="13" customFormat="1" ht="24" customHeight="1" x14ac:dyDescent="0.25">
      <c r="A127" s="79">
        <v>43</v>
      </c>
      <c r="B127" s="73" t="s">
        <v>169</v>
      </c>
      <c r="C127" s="62" t="s">
        <v>171</v>
      </c>
      <c r="D127" s="58" t="s">
        <v>170</v>
      </c>
      <c r="E127" s="59" t="s">
        <v>54</v>
      </c>
      <c r="F127" s="59">
        <v>1</v>
      </c>
      <c r="G127" s="60" t="s">
        <v>227</v>
      </c>
      <c r="H127" s="61">
        <f t="shared" si="5"/>
        <v>242.8725</v>
      </c>
      <c r="I127" s="61">
        <v>115</v>
      </c>
      <c r="J127" s="82">
        <f t="shared" si="4"/>
        <v>27930.337500000001</v>
      </c>
      <c r="K127" s="39">
        <v>323.83</v>
      </c>
      <c r="L127" s="39"/>
    </row>
    <row r="128" spans="1:12" s="13" customFormat="1" ht="43.5" customHeight="1" x14ac:dyDescent="0.25">
      <c r="A128" s="19"/>
      <c r="C128" s="25"/>
      <c r="E128" s="21" t="s">
        <v>182</v>
      </c>
      <c r="F128" s="11">
        <f>SUM(F6:F127)</f>
        <v>135</v>
      </c>
      <c r="G128" s="12"/>
      <c r="H128" s="29">
        <f>SUM(H6:H127)</f>
        <v>25297.777499999975</v>
      </c>
      <c r="I128" s="29"/>
      <c r="J128" s="84"/>
      <c r="K128" s="29">
        <f>SUM(K6:K127)</f>
        <v>33730.369999999988</v>
      </c>
      <c r="L128" s="39"/>
    </row>
    <row r="129" spans="1:12" s="13" customFormat="1" ht="23.25" customHeight="1" x14ac:dyDescent="0.25">
      <c r="A129" s="19"/>
      <c r="C129" s="25"/>
      <c r="E129" s="32"/>
      <c r="F129" s="33"/>
      <c r="G129" s="20"/>
      <c r="H129" s="34"/>
      <c r="I129" s="34"/>
      <c r="J129" s="85"/>
      <c r="K129" s="40"/>
      <c r="L129" s="43"/>
    </row>
    <row r="130" spans="1:12" s="55" customFormat="1" ht="27.75" customHeight="1" x14ac:dyDescent="0.25">
      <c r="A130" s="54"/>
      <c r="B130" s="86" t="s">
        <v>234</v>
      </c>
      <c r="C130" s="87"/>
      <c r="D130" s="87"/>
      <c r="E130" s="88"/>
      <c r="F130" s="88"/>
      <c r="G130" s="89"/>
      <c r="H130" s="90"/>
      <c r="I130" s="90"/>
      <c r="J130" s="90"/>
      <c r="K130" s="91"/>
      <c r="L130" s="91"/>
    </row>
    <row r="131" spans="1:12" s="55" customFormat="1" ht="57" customHeight="1" x14ac:dyDescent="0.25">
      <c r="B131" s="97" t="s">
        <v>240</v>
      </c>
      <c r="C131" s="97"/>
      <c r="D131" s="97"/>
      <c r="E131" s="97"/>
      <c r="F131" s="97"/>
      <c r="G131" s="97"/>
      <c r="H131" s="97"/>
      <c r="I131" s="97"/>
      <c r="J131" s="97"/>
      <c r="K131" s="97"/>
      <c r="L131" s="97"/>
    </row>
    <row r="132" spans="1:12" s="55" customFormat="1" ht="66" customHeight="1" x14ac:dyDescent="0.25">
      <c r="A132" s="56"/>
      <c r="B132" s="98" t="s">
        <v>242</v>
      </c>
      <c r="C132" s="98"/>
      <c r="D132" s="98"/>
      <c r="E132" s="98"/>
      <c r="F132" s="98"/>
      <c r="G132" s="98"/>
      <c r="H132" s="98"/>
      <c r="I132" s="98"/>
      <c r="J132" s="98"/>
      <c r="K132" s="98"/>
      <c r="L132" s="98"/>
    </row>
    <row r="133" spans="1:12" s="55" customFormat="1" ht="23.1" customHeight="1" x14ac:dyDescent="0.25">
      <c r="A133" s="54"/>
      <c r="B133" s="92" t="s">
        <v>241</v>
      </c>
      <c r="C133" s="93"/>
      <c r="D133" s="94"/>
      <c r="E133" s="94"/>
      <c r="F133" s="94"/>
      <c r="G133" s="95"/>
      <c r="H133" s="90"/>
      <c r="I133" s="90"/>
      <c r="J133" s="90"/>
      <c r="K133" s="96"/>
      <c r="L133" s="91"/>
    </row>
    <row r="134" spans="1:12" ht="35.1" customHeight="1" x14ac:dyDescent="0.25"/>
    <row r="135" spans="1:12" ht="35.1" customHeight="1" x14ac:dyDescent="0.25"/>
    <row r="136" spans="1:12" ht="35.1" customHeight="1" x14ac:dyDescent="0.25"/>
    <row r="137" spans="1:12" ht="35.1" customHeight="1" x14ac:dyDescent="0.25"/>
    <row r="138" spans="1:12" ht="35.1" customHeight="1" x14ac:dyDescent="0.25"/>
    <row r="139" spans="1:12" ht="35.1" customHeight="1" x14ac:dyDescent="0.25"/>
    <row r="140" spans="1:12" ht="35.1" customHeight="1" x14ac:dyDescent="0.25"/>
    <row r="141" spans="1:12" ht="35.1" customHeight="1" x14ac:dyDescent="0.25"/>
    <row r="142" spans="1:12" ht="35.1" customHeight="1" x14ac:dyDescent="0.25"/>
    <row r="143" spans="1:12" ht="35.1" customHeight="1" x14ac:dyDescent="0.25"/>
    <row r="144" spans="1:12" ht="35.1" customHeight="1" x14ac:dyDescent="0.25"/>
    <row r="145" ht="35.1" customHeight="1" x14ac:dyDescent="0.25"/>
    <row r="146" ht="35.1" customHeight="1" x14ac:dyDescent="0.25"/>
    <row r="147" ht="35.1" customHeight="1" x14ac:dyDescent="0.25"/>
    <row r="148" ht="35.1" customHeight="1" x14ac:dyDescent="0.25"/>
    <row r="149" ht="35.1" customHeight="1" x14ac:dyDescent="0.25"/>
  </sheetData>
  <sheetProtection selectLockedCells="1" selectUnlockedCells="1"/>
  <mergeCells count="45">
    <mergeCell ref="A6:A14"/>
    <mergeCell ref="B120:B121"/>
    <mergeCell ref="A3:L3"/>
    <mergeCell ref="A106:A115"/>
    <mergeCell ref="B96:B97"/>
    <mergeCell ref="A70:A73"/>
    <mergeCell ref="B70:B73"/>
    <mergeCell ref="A20:A21"/>
    <mergeCell ref="A44:A45"/>
    <mergeCell ref="B44:B45"/>
    <mergeCell ref="A46:A65"/>
    <mergeCell ref="A22:A24"/>
    <mergeCell ref="B22:B24"/>
    <mergeCell ref="C80:C81"/>
    <mergeCell ref="A2:L2"/>
    <mergeCell ref="B6:B14"/>
    <mergeCell ref="A117:A118"/>
    <mergeCell ref="A90:A95"/>
    <mergeCell ref="B100:B104"/>
    <mergeCell ref="A80:A86"/>
    <mergeCell ref="B80:B86"/>
    <mergeCell ref="A87:A89"/>
    <mergeCell ref="B106:B115"/>
    <mergeCell ref="A100:A104"/>
    <mergeCell ref="B117:B118"/>
    <mergeCell ref="B20:B21"/>
    <mergeCell ref="A36:A43"/>
    <mergeCell ref="B36:B43"/>
    <mergeCell ref="B15:B18"/>
    <mergeCell ref="A15:A18"/>
    <mergeCell ref="B131:L131"/>
    <mergeCell ref="B132:L132"/>
    <mergeCell ref="A124:A126"/>
    <mergeCell ref="B46:B65"/>
    <mergeCell ref="A66:A68"/>
    <mergeCell ref="B66:B68"/>
    <mergeCell ref="B87:B89"/>
    <mergeCell ref="B90:B95"/>
    <mergeCell ref="A96:A97"/>
    <mergeCell ref="A76:A77"/>
    <mergeCell ref="B76:B77"/>
    <mergeCell ref="A122:A123"/>
    <mergeCell ref="B122:B123"/>
    <mergeCell ref="A120:A121"/>
    <mergeCell ref="B124:B126"/>
  </mergeCells>
  <phoneticPr fontId="2" type="noConversion"/>
  <printOptions horizontalCentered="1" verticalCentered="1"/>
  <pageMargins left="0.70866141732283505" right="0.70866141732283505" top="0.55118110236220497" bottom="0.35433070866141703" header="0" footer="0"/>
  <pageSetup paperSize="9" scale="82" fitToHeight="13" pageOrder="overThenDown"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BAN</vt:lpstr>
      <vt:lpstr>BAN!Print_Titles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Sasho</dc:creator>
  <cp:lastModifiedBy>Windows User</cp:lastModifiedBy>
  <cp:lastPrinted>2019-08-05T04:21:01Z</cp:lastPrinted>
  <dcterms:created xsi:type="dcterms:W3CDTF">2016-04-22T06:55:57Z</dcterms:created>
  <dcterms:modified xsi:type="dcterms:W3CDTF">2019-08-05T09:28:03Z</dcterms:modified>
</cp:coreProperties>
</file>